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ettings" sheetId="2" state="visible" r:id="rId4"/>
    <sheet name="Daily log" sheetId="3" state="visible" r:id="rId5"/>
    <sheet name="Summary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<sst xmlns="http://schemas.openxmlformats.org/spreadsheetml/2006/main" count="91" uniqueCount="89">
  <si>
    <t xml:space="preserve">LUXIA · THE OPERATIONAL GUIDES</t>
  </si>
  <si>
    <t xml:space="preserve">Time Audit</t>
  </si>
  <si>
    <t xml:space="preserve">Companion to Guide 11 — Where the week goes</t>
  </si>
  <si>
    <t xml:space="preserve">THE METHOD</t>
  </si>
  <si>
    <t xml:space="preserve">For ten working days, every time you do something operational, log the task and the minutes.</t>
  </si>
  <si>
    <t xml:space="preserve">That is the whole method. Two weeks is long enough to catch weekly tasks and short enough</t>
  </si>
  <si>
    <t xml:space="preserve">that you will actually finish it.</t>
  </si>
  <si>
    <t xml:space="preserve">WHAT COUNTS</t>
  </si>
  <si>
    <t xml:space="preserve">Checking stock, deciding reorders, raising purchase orders, receiving deliveries, processing</t>
  </si>
  <si>
    <t xml:space="preserve">returns, checking what is out of stock, adjusting ads, building campaign lists, reconciling</t>
  </si>
  <si>
    <t xml:space="preserve">locations, order enquiries, and any spreadsheet that exists to bridge two systems.</t>
  </si>
  <si>
    <t xml:space="preserve">WHAT DOES NOT COUNT</t>
  </si>
  <si>
    <t xml:space="preserve">Product development, buying decisions, supplier relationships, marketing strategy, customer</t>
  </si>
  <si>
    <t xml:space="preserve">conversations that build something. These are the work. The point of the exercise is to see</t>
  </si>
  <si>
    <t xml:space="preserve">how much of the week is not these.</t>
  </si>
  <si>
    <t xml:space="preserve">TWO THINGS PEOPLE LEAVE OUT</t>
  </si>
  <si>
    <t xml:space="preserve">Interruptions. A four-minute task that pulls you out of something else costs more than four</t>
  </si>
  <si>
    <t xml:space="preserve">minutes. Mark the Interrupted column so you can see how fragmented the week really is.</t>
  </si>
  <si>
    <t xml:space="preserve">Exceptions. The short delivery, the return needing a decision. Irregular, and the bulk of the</t>
  </si>
  <si>
    <t xml:space="preserve">real cost. A fortnight's log catches them; a mental estimate never does.</t>
  </si>
  <si>
    <t xml:space="preserve">HOW TO USE THE TABS</t>
  </si>
  <si>
    <t xml:space="preserve">1.</t>
  </si>
  <si>
    <t xml:space="preserve">Set your figures on Settings — particularly your hourly rate.</t>
  </si>
  <si>
    <t xml:space="preserve">2.</t>
  </si>
  <si>
    <t xml:space="preserve">Log as you go on Daily log. Pick the task from the dropdown.</t>
  </si>
  <si>
    <t xml:space="preserve">3.</t>
  </si>
  <si>
    <t xml:space="preserve">Read Summary at the end of the fortnight and set a verdict per task.</t>
  </si>
  <si>
    <t xml:space="preserve">THE RATE TO USE</t>
  </si>
  <si>
    <t xml:space="preserve">Not what you would pay someone else — that understates it, often by a factor of three.</t>
  </si>
  <si>
    <t xml:space="preserve">Use opportunity cost: the value of what you would have done with those hours instead.</t>
  </si>
  <si>
    <t xml:space="preserve">For a founder, the alternative is not idleness. It is product, buying, or partnerships.</t>
  </si>
  <si>
    <t xml:space="preserve">LEGEND</t>
  </si>
  <si>
    <t xml:space="preserve">Blue text on a tinted cell — you fill this in.</t>
  </si>
  <si>
    <t xml:space="preserve">Black text — calculated. Do not overwrite.</t>
  </si>
  <si>
    <t xml:space="preserve">Row 3 of Daily log is a worked example. Delete it before you start.</t>
  </si>
  <si>
    <t xml:space="preserve">Luxia Ltd · Registered in England &amp; Wales, No. 13431915 · hello@luxia.uk</t>
  </si>
  <si>
    <t xml:space="preserve">scorecard.luxia.uk</t>
  </si>
  <si>
    <t xml:space="preserve">SETTINGS</t>
  </si>
  <si>
    <t xml:space="preserve">Your figures</t>
  </si>
  <si>
    <t xml:space="preserve">These drive every calculation on the Summary tab.</t>
  </si>
  <si>
    <t xml:space="preserve">Weeks you actually work in a year</t>
  </si>
  <si>
    <t xml:space="preserve">Allow for holiday and closure. 48 is a reasonable default.</t>
  </si>
  <si>
    <t xml:space="preserve">Length of your log, in weeks</t>
  </si>
  <si>
    <t xml:space="preserve">Change only if you logged for longer or shorter than a fortnight.</t>
  </si>
  <si>
    <t xml:space="preserve">Hours in your working week</t>
  </si>
  <si>
    <t xml:space="preserve">Used to express the annual total as working weeks.</t>
  </si>
  <si>
    <t xml:space="preserve">Your hourly rate</t>
  </si>
  <si>
    <t xml:space="preserve">Opportunity cost, not replacement cost. See the note on Start here.</t>
  </si>
  <si>
    <t xml:space="preserve">Hours you expect to recover</t>
  </si>
  <si>
    <t xml:space="preserve">Automation rarely recovers everything. Exception handling and maintenance remain. 70% is a fair planning assumption.</t>
  </si>
  <si>
    <t xml:space="preserve">Longest acceptable payback, in months</t>
  </si>
  <si>
    <t xml:space="preserve">Beyond roughly 18 months the case is weak — requirements will have changed.</t>
  </si>
  <si>
    <t xml:space="preserve">Referenced by Summary as D8 weeks · D10 log length · D12 hours/week · D14 rate · D16 recovery · D18 payback</t>
  </si>
  <si>
    <t xml:space="preserve">DAILY LOG — log as you go, not from memory at the end of the day. Row 3 is a worked example; delete it.</t>
  </si>
  <si>
    <t xml:space="preserve">Date</t>
  </si>
  <si>
    <t xml:space="preserve">Task</t>
  </si>
  <si>
    <t xml:space="preserve">Minutes</t>
  </si>
  <si>
    <t xml:space="preserve">Interrupted?</t>
  </si>
  <si>
    <t xml:space="preserve">Notes</t>
  </si>
  <si>
    <t xml:space="preserve">2026-09-07</t>
  </si>
  <si>
    <t xml:space="preserve">Checking which products are out of stock</t>
  </si>
  <si>
    <t xml:space="preserve">Y</t>
  </si>
  <si>
    <t xml:space="preserve">Checked five lines before the ad review</t>
  </si>
  <si>
    <t xml:space="preserve">SUMMARY — set a verdict per task once the fortnight is logged. Work down the list: eliminate first, then delegate, and only then automate.</t>
  </si>
  <si>
    <t xml:space="preserve">Minutes logged</t>
  </si>
  <si>
    <t xml:space="preserve">Times logged</t>
  </si>
  <si>
    <t xml:space="preserve">Of which interrupted</t>
  </si>
  <si>
    <t xml:space="preserve">Hours a year</t>
  </si>
  <si>
    <t xml:space="preserve">Working weeks</t>
  </si>
  <si>
    <t xml:space="preserve">Cost a year</t>
  </si>
  <si>
    <t xml:space="preserve">Verdict</t>
  </si>
  <si>
    <t xml:space="preserve">Hours recovered</t>
  </si>
  <si>
    <t xml:space="preserve">Value a year</t>
  </si>
  <si>
    <t xml:space="preserve">Max justified build cost</t>
  </si>
  <si>
    <t xml:space="preserve">Checking stock levels and deciding reorders</t>
  </si>
  <si>
    <t xml:space="preserve">Raising and chasing purchase orders</t>
  </si>
  <si>
    <t xml:space="preserve">Receiving and restocking deliveries</t>
  </si>
  <si>
    <t xml:space="preserve">Processing returns back to sellable</t>
  </si>
  <si>
    <t xml:space="preserve">Adjusting ads on unavailable lines</t>
  </si>
  <si>
    <t xml:space="preserve">Building and checking campaign product lists</t>
  </si>
  <si>
    <t xml:space="preserve">Reconciling stock across locations</t>
  </si>
  <si>
    <t xml:space="preserve">Answering 'where is my order' enquiries</t>
  </si>
  <si>
    <t xml:space="preserve">Updating spreadsheets that bridge two systems</t>
  </si>
  <si>
    <t xml:space="preserve">Stocktaking and counting</t>
  </si>
  <si>
    <t xml:space="preserve">Supplier communication and chasing</t>
  </si>
  <si>
    <t xml:space="preserve">TOTAL</t>
  </si>
  <si>
    <t xml:space="preserve">Work down the list in order. Eliminating a task costs nothing. Delegating is a hiring decision. Automating is the last resort, not the first.</t>
  </si>
  <si>
    <t xml:space="preserve">Max justified build cost assumes you recover only the share set on Settings, and that the spend must pay back inside your stated window. Treat it as a ceiling, not a budget.</t>
  </si>
  <si>
    <t xml:space="preserve">A task done monthly for twenty minutes is four hours a year. Almost nothing is worth building for four hours a year.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</si>
</sst>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£#,##0"/>
    <numFmt numFmtId="166" formatCode="0%"/>
    <numFmt numFmtId="167" formatCode="General"/>
    <numFmt numFmtId="168" formatCode="0.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DDC1BD"/>
      <name val="Arial"/>
      <family val="0"/>
      <charset val="1"/>
    </font>
    <font>
      <b val="true"/>
      <sz val="18"/>
      <color rgb="FF1A1140"/>
      <name val="Arial"/>
      <family val="0"/>
      <charset val="1"/>
    </font>
    <font>
      <sz val="10"/>
      <color rgb="FF7A7090"/>
      <name val="Arial"/>
      <family val="0"/>
      <charset val="1"/>
    </font>
    <font>
      <b val="true"/>
      <sz val="9"/>
      <color rgb="FF1A1140"/>
      <name val="Arial"/>
      <family val="0"/>
      <charset val="1"/>
    </font>
    <font>
      <b val="true"/>
      <sz val="9"/>
      <color rgb="FFC0404A"/>
      <name val="Arial"/>
      <family val="0"/>
      <charset val="1"/>
    </font>
    <font>
      <b val="true"/>
      <sz val="10"/>
      <color rgb="FF1A1140"/>
      <name val="Arial"/>
      <family val="0"/>
      <charset val="1"/>
    </font>
    <font>
      <sz val="10"/>
      <color rgb="FFB0A8C0"/>
      <name val="Arial"/>
      <family val="0"/>
      <charset val="1"/>
    </font>
    <font>
      <sz val="8"/>
      <color rgb="FFB0A8C0"/>
      <name val="Arial"/>
      <family val="0"/>
      <charset val="1"/>
    </font>
    <font>
      <b val="true"/>
      <sz val="14"/>
      <color rgb="FF1A1140"/>
      <name val="Arial"/>
      <family val="0"/>
      <charset val="1"/>
    </font>
    <font>
      <sz val="10"/>
      <color rgb="FF1A114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B0A8C0"/>
      <name val="Arial"/>
      <family val="0"/>
      <charset val="1"/>
    </font>
    <font>
      <b val="true"/>
      <sz val="9"/>
      <color rgb="FF7A709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7A709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3F0F8"/>
        <bgColor rgb="FFFFFFFF"/>
      </patternFill>
    </fill>
    <fill>
      <patternFill patternType="solid">
        <fgColor rgb="FF1A1140"/>
        <bgColor rgb="FF000000"/>
      </patternFill>
    </fill>
    <fill>
      <patternFill patternType="solid">
        <fgColor rgb="FFDDC1BD"/>
        <bgColor rgb="FFFFCC99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0A8C0"/>
      </bottom>
      <diagonal/>
    </border>
    <border diagonalUp="false" diagonalDown="false">
      <left/>
      <right/>
      <top style="thin">
        <color rgb="FFB0A8C0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1A1140"/>
      <rgbColor rgb="FF808000"/>
      <rgbColor rgb="FF800080"/>
      <rgbColor rgb="FF008080"/>
      <rgbColor rgb="FFDDC1BD"/>
      <rgbColor rgb="FF808080"/>
      <rgbColor rgb="FF9999FF"/>
      <rgbColor rgb="FFC0404A"/>
      <rgbColor rgb="FFF3F0F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A7090"/>
      <rgbColor rgb="FFB0A8C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"/>
    <col collapsed="false" customWidth="true" hidden="false" outlineLevel="0" max="3" min="3" style="0" width="100"/>
  </cols>
  <sheetData>
    <row r="2" customFormat="false" ht="15" hidden="false" customHeight="false" outlineLevel="0" collapsed="false">
      <c r="B2" s="1" t="s">
        <v>0</v>
      </c>
    </row>
    <row r="4" customFormat="false" ht="22.0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</row>
    <row r="8" customFormat="false" ht="15" hidden="false" customHeight="false" outlineLevel="0" collapsed="false">
      <c r="B8" s="4" t="s">
        <v>3</v>
      </c>
    </row>
    <row r="9" customFormat="false" ht="15" hidden="false" customHeight="false" outlineLevel="0" collapsed="false">
      <c r="B9" s="3" t="s">
        <v>4</v>
      </c>
    </row>
    <row r="10" customFormat="false" ht="15" hidden="false" customHeight="false" outlineLevel="0" collapsed="false">
      <c r="B10" s="3" t="s">
        <v>5</v>
      </c>
    </row>
    <row r="11" customFormat="false" ht="15" hidden="false" customHeight="false" outlineLevel="0" collapsed="false">
      <c r="B11" s="3" t="s">
        <v>6</v>
      </c>
    </row>
    <row r="14" customFormat="false" ht="15" hidden="false" customHeight="false" outlineLevel="0" collapsed="false">
      <c r="B14" s="4" t="s">
        <v>7</v>
      </c>
    </row>
    <row r="15" customFormat="false" ht="15" hidden="false" customHeight="false" outlineLevel="0" collapsed="false">
      <c r="B15" s="3" t="s">
        <v>8</v>
      </c>
    </row>
    <row r="16" customFormat="false" ht="15" hidden="false" customHeight="false" outlineLevel="0" collapsed="false">
      <c r="B16" s="3" t="s">
        <v>9</v>
      </c>
    </row>
    <row r="17" customFormat="false" ht="15" hidden="false" customHeight="false" outlineLevel="0" collapsed="false">
      <c r="B17" s="3" t="s">
        <v>10</v>
      </c>
    </row>
    <row r="20" customFormat="false" ht="15" hidden="false" customHeight="false" outlineLevel="0" collapsed="false">
      <c r="B20" s="5" t="s">
        <v>11</v>
      </c>
    </row>
    <row r="21" customFormat="false" ht="15" hidden="false" customHeight="false" outlineLevel="0" collapsed="false">
      <c r="B21" s="3" t="s">
        <v>12</v>
      </c>
    </row>
    <row r="22" customFormat="false" ht="15" hidden="false" customHeight="false" outlineLevel="0" collapsed="false">
      <c r="B22" s="3" t="s">
        <v>13</v>
      </c>
    </row>
    <row r="23" customFormat="false" ht="15" hidden="false" customHeight="false" outlineLevel="0" collapsed="false">
      <c r="B23" s="3" t="s">
        <v>14</v>
      </c>
    </row>
    <row r="26" customFormat="false" ht="15" hidden="false" customHeight="false" outlineLevel="0" collapsed="false">
      <c r="B26" s="4" t="s">
        <v>15</v>
      </c>
    </row>
    <row r="27" customFormat="false" ht="15" hidden="false" customHeight="false" outlineLevel="0" collapsed="false">
      <c r="B27" s="3" t="s">
        <v>16</v>
      </c>
    </row>
    <row r="28" customFormat="false" ht="15" hidden="false" customHeight="false" outlineLevel="0" collapsed="false">
      <c r="B28" s="3" t="s">
        <v>17</v>
      </c>
    </row>
    <row r="30" customFormat="false" ht="15" hidden="false" customHeight="false" outlineLevel="0" collapsed="false">
      <c r="B30" s="3" t="s">
        <v>18</v>
      </c>
    </row>
    <row r="31" customFormat="false" ht="15" hidden="false" customHeight="false" outlineLevel="0" collapsed="false">
      <c r="B31" s="3" t="s">
        <v>19</v>
      </c>
    </row>
    <row r="34" customFormat="false" ht="15" hidden="false" customHeight="false" outlineLevel="0" collapsed="false">
      <c r="B34" s="4" t="s">
        <v>20</v>
      </c>
    </row>
    <row r="35" customFormat="false" ht="15" hidden="false" customHeight="false" outlineLevel="0" collapsed="false">
      <c r="B35" s="6" t="s">
        <v>21</v>
      </c>
      <c r="C35" s="3" t="s">
        <v>22</v>
      </c>
    </row>
    <row r="37" customFormat="false" ht="15" hidden="false" customHeight="false" outlineLevel="0" collapsed="false">
      <c r="B37" s="6" t="s">
        <v>23</v>
      </c>
      <c r="C37" s="3" t="s">
        <v>24</v>
      </c>
    </row>
    <row r="39" customFormat="false" ht="15" hidden="false" customHeight="false" outlineLevel="0" collapsed="false">
      <c r="B39" s="6" t="s">
        <v>25</v>
      </c>
      <c r="C39" s="3" t="s">
        <v>26</v>
      </c>
    </row>
    <row r="42" customFormat="false" ht="15" hidden="false" customHeight="false" outlineLevel="0" collapsed="false">
      <c r="B42" s="5" t="s">
        <v>27</v>
      </c>
    </row>
    <row r="43" customFormat="false" ht="15" hidden="false" customHeight="false" outlineLevel="0" collapsed="false">
      <c r="B43" s="3" t="s">
        <v>28</v>
      </c>
    </row>
    <row r="44" customFormat="false" ht="15" hidden="false" customHeight="false" outlineLevel="0" collapsed="false">
      <c r="B44" s="3" t="s">
        <v>29</v>
      </c>
    </row>
    <row r="45" customFormat="false" ht="15" hidden="false" customHeight="false" outlineLevel="0" collapsed="false">
      <c r="B45" s="3" t="s">
        <v>30</v>
      </c>
    </row>
    <row r="48" customFormat="false" ht="15" hidden="false" customHeight="false" outlineLevel="0" collapsed="false">
      <c r="B48" s="4" t="s">
        <v>31</v>
      </c>
    </row>
    <row r="49" customFormat="false" ht="15" hidden="false" customHeight="false" outlineLevel="0" collapsed="false">
      <c r="B49" s="7"/>
      <c r="C49" s="3" t="s">
        <v>32</v>
      </c>
    </row>
    <row r="50" customFormat="false" ht="15" hidden="false" customHeight="false" outlineLevel="0" collapsed="false">
      <c r="C50" s="3" t="s">
        <v>33</v>
      </c>
    </row>
    <row r="51" customFormat="false" ht="15" hidden="false" customHeight="false" outlineLevel="0" collapsed="false">
      <c r="C51" s="8" t="s">
        <v>34</v>
      </c>
    </row>
    <row r="54" customFormat="false" ht="15" hidden="false" customHeight="false" outlineLevel="0" collapsed="false">
      <c r="B54" s="9" t="s">
        <v>35</v>
      </c>
    </row>
    <row r="55" customFormat="false" ht="15" hidden="false" customHeight="false" outlineLevel="0" collapsed="false">
      <c r="B55" s="9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  <col collapsed="false" customWidth="true" hidden="false" outlineLevel="0" max="3" min="3" style="0" width="3"/>
    <col collapsed="false" customWidth="true" hidden="false" outlineLevel="0" max="4" min="4" style="0" width="12"/>
  </cols>
  <sheetData>
    <row r="2" customFormat="false" ht="15" hidden="false" customHeight="false" outlineLevel="0" collapsed="false">
      <c r="B2" s="1" t="s">
        <v>37</v>
      </c>
    </row>
    <row r="4" customFormat="false" ht="17.35" hidden="false" customHeight="false" outlineLevel="0" collapsed="false">
      <c r="B4" s="10" t="s">
        <v>38</v>
      </c>
    </row>
    <row r="5" customFormat="false" ht="15" hidden="false" customHeight="false" outlineLevel="0" collapsed="false">
      <c r="B5" s="3" t="s">
        <v>39</v>
      </c>
    </row>
    <row r="8" customFormat="false" ht="15" hidden="false" customHeight="false" outlineLevel="0" collapsed="false">
      <c r="B8" s="11" t="s">
        <v>40</v>
      </c>
      <c r="D8" s="12" t="n">
        <v>48</v>
      </c>
    </row>
    <row r="9" customFormat="false" ht="15" hidden="false" customHeight="false" outlineLevel="0" collapsed="false">
      <c r="B9" s="13" t="s">
        <v>41</v>
      </c>
    </row>
    <row r="10" customFormat="false" ht="15" hidden="false" customHeight="false" outlineLevel="0" collapsed="false">
      <c r="B10" s="11" t="s">
        <v>42</v>
      </c>
      <c r="D10" s="12" t="n">
        <v>2</v>
      </c>
    </row>
    <row r="11" customFormat="false" ht="15" hidden="false" customHeight="false" outlineLevel="0" collapsed="false">
      <c r="B11" s="13" t="s">
        <v>43</v>
      </c>
    </row>
    <row r="12" customFormat="false" ht="15" hidden="false" customHeight="false" outlineLevel="0" collapsed="false">
      <c r="B12" s="11" t="s">
        <v>44</v>
      </c>
      <c r="D12" s="12" t="n">
        <v>37.5</v>
      </c>
    </row>
    <row r="13" customFormat="false" ht="15" hidden="false" customHeight="false" outlineLevel="0" collapsed="false">
      <c r="B13" s="13" t="s">
        <v>45</v>
      </c>
    </row>
    <row r="14" customFormat="false" ht="15" hidden="false" customHeight="false" outlineLevel="0" collapsed="false">
      <c r="B14" s="11" t="s">
        <v>46</v>
      </c>
      <c r="D14" s="14" t="n">
        <v>40</v>
      </c>
    </row>
    <row r="15" customFormat="false" ht="15" hidden="false" customHeight="false" outlineLevel="0" collapsed="false">
      <c r="B15" s="13" t="s">
        <v>47</v>
      </c>
    </row>
    <row r="16" customFormat="false" ht="15" hidden="false" customHeight="false" outlineLevel="0" collapsed="false">
      <c r="B16" s="11" t="s">
        <v>48</v>
      </c>
      <c r="D16" s="15" t="n">
        <v>0.7</v>
      </c>
    </row>
    <row r="17" customFormat="false" ht="15" hidden="false" customHeight="false" outlineLevel="0" collapsed="false">
      <c r="B17" s="13" t="s">
        <v>49</v>
      </c>
    </row>
    <row r="18" customFormat="false" ht="15" hidden="false" customHeight="false" outlineLevel="0" collapsed="false">
      <c r="B18" s="11" t="s">
        <v>50</v>
      </c>
      <c r="D18" s="12" t="n">
        <v>18</v>
      </c>
    </row>
    <row r="19" customFormat="false" ht="15" hidden="false" customHeight="false" outlineLevel="0" collapsed="false">
      <c r="B19" s="13" t="s">
        <v>51</v>
      </c>
    </row>
    <row r="21" customFormat="false" ht="15" hidden="false" customHeight="false" outlineLevel="0" collapsed="false">
      <c r="B21" s="13" t="s">
        <v>52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6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5" min="5" style="0" width="44"/>
  </cols>
  <sheetData>
    <row r="1" customFormat="false" ht="15" hidden="false" customHeight="false" outlineLevel="0" collapsed="false">
      <c r="A1" s="16" t="s">
        <v>53</v>
      </c>
    </row>
    <row r="2" customFormat="false" ht="21.75" hidden="false" customHeight="true" outlineLevel="0" collapsed="false">
      <c r="A2" s="17" t="s">
        <v>54</v>
      </c>
      <c r="B2" s="17" t="s">
        <v>55</v>
      </c>
      <c r="C2" s="17" t="s">
        <v>56</v>
      </c>
      <c r="D2" s="17" t="s">
        <v>57</v>
      </c>
      <c r="E2" s="17" t="s">
        <v>58</v>
      </c>
    </row>
    <row r="3" customFormat="false" ht="15" hidden="false" customHeight="false" outlineLevel="0" collapsed="false">
      <c r="A3" s="18" t="s">
        <v>59</v>
      </c>
      <c r="B3" s="18" t="s">
        <v>60</v>
      </c>
      <c r="C3" s="18" t="n">
        <v>12</v>
      </c>
      <c r="D3" s="18" t="s">
        <v>61</v>
      </c>
      <c r="E3" s="18" t="s">
        <v>62</v>
      </c>
    </row>
    <row r="4" customFormat="false" ht="15" hidden="false" customHeight="false" outlineLevel="0" collapsed="false">
      <c r="A4" s="19"/>
      <c r="B4" s="19"/>
      <c r="C4" s="20"/>
      <c r="D4" s="20"/>
      <c r="E4" s="19"/>
    </row>
    <row r="5" customFormat="false" ht="15" hidden="false" customHeight="false" outlineLevel="0" collapsed="false">
      <c r="A5" s="19"/>
      <c r="B5" s="19"/>
      <c r="C5" s="20"/>
      <c r="D5" s="20"/>
      <c r="E5" s="19"/>
    </row>
    <row r="6" customFormat="false" ht="15" hidden="false" customHeight="false" outlineLevel="0" collapsed="false">
      <c r="A6" s="19"/>
      <c r="B6" s="19"/>
      <c r="C6" s="20"/>
      <c r="D6" s="20"/>
      <c r="E6" s="19"/>
    </row>
    <row r="7" customFormat="false" ht="15" hidden="false" customHeight="false" outlineLevel="0" collapsed="false">
      <c r="A7" s="19"/>
      <c r="B7" s="19"/>
      <c r="C7" s="20"/>
      <c r="D7" s="20"/>
      <c r="E7" s="19"/>
    </row>
    <row r="8" customFormat="false" ht="15" hidden="false" customHeight="false" outlineLevel="0" collapsed="false">
      <c r="A8" s="19"/>
      <c r="B8" s="19"/>
      <c r="C8" s="20"/>
      <c r="D8" s="20"/>
      <c r="E8" s="19"/>
    </row>
    <row r="9" customFormat="false" ht="15" hidden="false" customHeight="false" outlineLevel="0" collapsed="false">
      <c r="A9" s="19"/>
      <c r="B9" s="19"/>
      <c r="C9" s="20"/>
      <c r="D9" s="20"/>
      <c r="E9" s="19"/>
    </row>
    <row r="10" customFormat="false" ht="15" hidden="false" customHeight="false" outlineLevel="0" collapsed="false">
      <c r="A10" s="19"/>
      <c r="B10" s="19"/>
      <c r="C10" s="20"/>
      <c r="D10" s="20"/>
      <c r="E10" s="19"/>
    </row>
    <row r="11" customFormat="false" ht="15" hidden="false" customHeight="false" outlineLevel="0" collapsed="false">
      <c r="A11" s="19"/>
      <c r="B11" s="19"/>
      <c r="C11" s="20"/>
      <c r="D11" s="20"/>
      <c r="E11" s="19"/>
    </row>
    <row r="12" customFormat="false" ht="15" hidden="false" customHeight="false" outlineLevel="0" collapsed="false">
      <c r="A12" s="19"/>
      <c r="B12" s="19"/>
      <c r="C12" s="20"/>
      <c r="D12" s="20"/>
      <c r="E12" s="19"/>
    </row>
    <row r="13" customFormat="false" ht="15" hidden="false" customHeight="false" outlineLevel="0" collapsed="false">
      <c r="A13" s="19"/>
      <c r="B13" s="19"/>
      <c r="C13" s="20"/>
      <c r="D13" s="20"/>
      <c r="E13" s="19"/>
    </row>
    <row r="14" customFormat="false" ht="15" hidden="false" customHeight="false" outlineLevel="0" collapsed="false">
      <c r="A14" s="19"/>
      <c r="B14" s="19"/>
      <c r="C14" s="20"/>
      <c r="D14" s="20"/>
      <c r="E14" s="19"/>
    </row>
    <row r="15" customFormat="false" ht="15" hidden="false" customHeight="false" outlineLevel="0" collapsed="false">
      <c r="A15" s="19"/>
      <c r="B15" s="19"/>
      <c r="C15" s="20"/>
      <c r="D15" s="20"/>
      <c r="E15" s="19"/>
    </row>
    <row r="16" customFormat="false" ht="15" hidden="false" customHeight="false" outlineLevel="0" collapsed="false">
      <c r="A16" s="19"/>
      <c r="B16" s="19"/>
      <c r="C16" s="20"/>
      <c r="D16" s="20"/>
      <c r="E16" s="19"/>
    </row>
    <row r="17" customFormat="false" ht="15" hidden="false" customHeight="false" outlineLevel="0" collapsed="false">
      <c r="A17" s="19"/>
      <c r="B17" s="19"/>
      <c r="C17" s="20"/>
      <c r="D17" s="20"/>
      <c r="E17" s="19"/>
    </row>
    <row r="18" customFormat="false" ht="15" hidden="false" customHeight="false" outlineLevel="0" collapsed="false">
      <c r="A18" s="19"/>
      <c r="B18" s="19"/>
      <c r="C18" s="20"/>
      <c r="D18" s="20"/>
      <c r="E18" s="19"/>
    </row>
    <row r="19" customFormat="false" ht="15" hidden="false" customHeight="false" outlineLevel="0" collapsed="false">
      <c r="A19" s="19"/>
      <c r="B19" s="19"/>
      <c r="C19" s="20"/>
      <c r="D19" s="20"/>
      <c r="E19" s="19"/>
    </row>
    <row r="20" customFormat="false" ht="15" hidden="false" customHeight="false" outlineLevel="0" collapsed="false">
      <c r="A20" s="19"/>
      <c r="B20" s="19"/>
      <c r="C20" s="20"/>
      <c r="D20" s="20"/>
      <c r="E20" s="19"/>
    </row>
    <row r="21" customFormat="false" ht="15" hidden="false" customHeight="false" outlineLevel="0" collapsed="false">
      <c r="A21" s="19"/>
      <c r="B21" s="19"/>
      <c r="C21" s="20"/>
      <c r="D21" s="20"/>
      <c r="E21" s="19"/>
    </row>
    <row r="22" customFormat="false" ht="15" hidden="false" customHeight="false" outlineLevel="0" collapsed="false">
      <c r="A22" s="19"/>
      <c r="B22" s="19"/>
      <c r="C22" s="20"/>
      <c r="D22" s="20"/>
      <c r="E22" s="19"/>
    </row>
    <row r="23" customFormat="false" ht="15" hidden="false" customHeight="false" outlineLevel="0" collapsed="false">
      <c r="A23" s="19"/>
      <c r="B23" s="19"/>
      <c r="C23" s="20"/>
      <c r="D23" s="20"/>
      <c r="E23" s="19"/>
    </row>
    <row r="24" customFormat="false" ht="15" hidden="false" customHeight="false" outlineLevel="0" collapsed="false">
      <c r="A24" s="19"/>
      <c r="B24" s="19"/>
      <c r="C24" s="20"/>
      <c r="D24" s="20"/>
      <c r="E24" s="19"/>
    </row>
    <row r="25" customFormat="false" ht="15" hidden="false" customHeight="false" outlineLevel="0" collapsed="false">
      <c r="A25" s="19"/>
      <c r="B25" s="19"/>
      <c r="C25" s="20"/>
      <c r="D25" s="20"/>
      <c r="E25" s="19"/>
    </row>
    <row r="26" customFormat="false" ht="15" hidden="false" customHeight="false" outlineLevel="0" collapsed="false">
      <c r="A26" s="19"/>
      <c r="B26" s="19"/>
      <c r="C26" s="20"/>
      <c r="D26" s="20"/>
      <c r="E26" s="19"/>
    </row>
    <row r="27" customFormat="false" ht="15" hidden="false" customHeight="false" outlineLevel="0" collapsed="false">
      <c r="A27" s="19"/>
      <c r="B27" s="19"/>
      <c r="C27" s="20"/>
      <c r="D27" s="20"/>
      <c r="E27" s="19"/>
    </row>
    <row r="28" customFormat="false" ht="15" hidden="false" customHeight="false" outlineLevel="0" collapsed="false">
      <c r="A28" s="19"/>
      <c r="B28" s="19"/>
      <c r="C28" s="20"/>
      <c r="D28" s="20"/>
      <c r="E28" s="19"/>
    </row>
    <row r="29" customFormat="false" ht="15" hidden="false" customHeight="false" outlineLevel="0" collapsed="false">
      <c r="A29" s="19"/>
      <c r="B29" s="19"/>
      <c r="C29" s="20"/>
      <c r="D29" s="20"/>
      <c r="E29" s="19"/>
    </row>
    <row r="30" customFormat="false" ht="15" hidden="false" customHeight="false" outlineLevel="0" collapsed="false">
      <c r="A30" s="19"/>
      <c r="B30" s="19"/>
      <c r="C30" s="20"/>
      <c r="D30" s="20"/>
      <c r="E30" s="19"/>
    </row>
    <row r="31" customFormat="false" ht="15" hidden="false" customHeight="false" outlineLevel="0" collapsed="false">
      <c r="A31" s="19"/>
      <c r="B31" s="19"/>
      <c r="C31" s="20"/>
      <c r="D31" s="20"/>
      <c r="E31" s="19"/>
    </row>
    <row r="32" customFormat="false" ht="15" hidden="false" customHeight="false" outlineLevel="0" collapsed="false">
      <c r="A32" s="19"/>
      <c r="B32" s="19"/>
      <c r="C32" s="20"/>
      <c r="D32" s="20"/>
      <c r="E32" s="19"/>
    </row>
    <row r="33" customFormat="false" ht="15" hidden="false" customHeight="false" outlineLevel="0" collapsed="false">
      <c r="A33" s="19"/>
      <c r="B33" s="19"/>
      <c r="C33" s="20"/>
      <c r="D33" s="20"/>
      <c r="E33" s="19"/>
    </row>
    <row r="34" customFormat="false" ht="15" hidden="false" customHeight="false" outlineLevel="0" collapsed="false">
      <c r="A34" s="19"/>
      <c r="B34" s="19"/>
      <c r="C34" s="20"/>
      <c r="D34" s="20"/>
      <c r="E34" s="19"/>
    </row>
    <row r="35" customFormat="false" ht="15" hidden="false" customHeight="false" outlineLevel="0" collapsed="false">
      <c r="A35" s="19"/>
      <c r="B35" s="19"/>
      <c r="C35" s="20"/>
      <c r="D35" s="20"/>
      <c r="E35" s="19"/>
    </row>
    <row r="36" customFormat="false" ht="15" hidden="false" customHeight="false" outlineLevel="0" collapsed="false">
      <c r="A36" s="19"/>
      <c r="B36" s="19"/>
      <c r="C36" s="20"/>
      <c r="D36" s="20"/>
      <c r="E36" s="19"/>
    </row>
    <row r="37" customFormat="false" ht="15" hidden="false" customHeight="false" outlineLevel="0" collapsed="false">
      <c r="A37" s="19"/>
      <c r="B37" s="19"/>
      <c r="C37" s="20"/>
      <c r="D37" s="20"/>
      <c r="E37" s="19"/>
    </row>
    <row r="38" customFormat="false" ht="15" hidden="false" customHeight="false" outlineLevel="0" collapsed="false">
      <c r="A38" s="19"/>
      <c r="B38" s="19"/>
      <c r="C38" s="20"/>
      <c r="D38" s="20"/>
      <c r="E38" s="19"/>
    </row>
    <row r="39" customFormat="false" ht="15" hidden="false" customHeight="false" outlineLevel="0" collapsed="false">
      <c r="A39" s="19"/>
      <c r="B39" s="19"/>
      <c r="C39" s="20"/>
      <c r="D39" s="20"/>
      <c r="E39" s="19"/>
    </row>
    <row r="40" customFormat="false" ht="15" hidden="false" customHeight="false" outlineLevel="0" collapsed="false">
      <c r="A40" s="19"/>
      <c r="B40" s="19"/>
      <c r="C40" s="20"/>
      <c r="D40" s="20"/>
      <c r="E40" s="19"/>
    </row>
    <row r="41" customFormat="false" ht="15" hidden="false" customHeight="false" outlineLevel="0" collapsed="false">
      <c r="A41" s="19"/>
      <c r="B41" s="19"/>
      <c r="C41" s="20"/>
      <c r="D41" s="20"/>
      <c r="E41" s="19"/>
    </row>
    <row r="42" customFormat="false" ht="15" hidden="false" customHeight="false" outlineLevel="0" collapsed="false">
      <c r="A42" s="19"/>
      <c r="B42" s="19"/>
      <c r="C42" s="20"/>
      <c r="D42" s="20"/>
      <c r="E42" s="19"/>
    </row>
    <row r="43" customFormat="false" ht="15" hidden="false" customHeight="false" outlineLevel="0" collapsed="false">
      <c r="A43" s="19"/>
      <c r="B43" s="19"/>
      <c r="C43" s="20"/>
      <c r="D43" s="20"/>
      <c r="E43" s="19"/>
    </row>
    <row r="44" customFormat="false" ht="15" hidden="false" customHeight="false" outlineLevel="0" collapsed="false">
      <c r="A44" s="19"/>
      <c r="B44" s="19"/>
      <c r="C44" s="20"/>
      <c r="D44" s="20"/>
      <c r="E44" s="19"/>
    </row>
    <row r="45" customFormat="false" ht="15" hidden="false" customHeight="false" outlineLevel="0" collapsed="false">
      <c r="A45" s="19"/>
      <c r="B45" s="19"/>
      <c r="C45" s="20"/>
      <c r="D45" s="20"/>
      <c r="E45" s="19"/>
    </row>
    <row r="46" customFormat="false" ht="15" hidden="false" customHeight="false" outlineLevel="0" collapsed="false">
      <c r="A46" s="19"/>
      <c r="B46" s="19"/>
      <c r="C46" s="20"/>
      <c r="D46" s="20"/>
      <c r="E46" s="19"/>
    </row>
    <row r="47" customFormat="false" ht="15" hidden="false" customHeight="false" outlineLevel="0" collapsed="false">
      <c r="A47" s="19"/>
      <c r="B47" s="19"/>
      <c r="C47" s="20"/>
      <c r="D47" s="20"/>
      <c r="E47" s="19"/>
    </row>
    <row r="48" customFormat="false" ht="15" hidden="false" customHeight="false" outlineLevel="0" collapsed="false">
      <c r="A48" s="19"/>
      <c r="B48" s="19"/>
      <c r="C48" s="20"/>
      <c r="D48" s="20"/>
      <c r="E48" s="19"/>
    </row>
    <row r="49" customFormat="false" ht="15" hidden="false" customHeight="false" outlineLevel="0" collapsed="false">
      <c r="A49" s="19"/>
      <c r="B49" s="19"/>
      <c r="C49" s="20"/>
      <c r="D49" s="20"/>
      <c r="E49" s="19"/>
    </row>
    <row r="50" customFormat="false" ht="15" hidden="false" customHeight="false" outlineLevel="0" collapsed="false">
      <c r="A50" s="19"/>
      <c r="B50" s="19"/>
      <c r="C50" s="20"/>
      <c r="D50" s="20"/>
      <c r="E50" s="19"/>
    </row>
    <row r="51" customFormat="false" ht="15" hidden="false" customHeight="false" outlineLevel="0" collapsed="false">
      <c r="A51" s="19"/>
      <c r="B51" s="19"/>
      <c r="C51" s="20"/>
      <c r="D51" s="20"/>
      <c r="E51" s="19"/>
    </row>
    <row r="52" customFormat="false" ht="15" hidden="false" customHeight="false" outlineLevel="0" collapsed="false">
      <c r="A52" s="19"/>
      <c r="B52" s="19"/>
      <c r="C52" s="20"/>
      <c r="D52" s="20"/>
      <c r="E52" s="19"/>
    </row>
    <row r="53" customFormat="false" ht="15" hidden="false" customHeight="false" outlineLevel="0" collapsed="false">
      <c r="A53" s="19"/>
      <c r="B53" s="19"/>
      <c r="C53" s="20"/>
      <c r="D53" s="20"/>
      <c r="E53" s="19"/>
    </row>
    <row r="54" customFormat="false" ht="15" hidden="false" customHeight="false" outlineLevel="0" collapsed="false">
      <c r="A54" s="19"/>
      <c r="B54" s="19"/>
      <c r="C54" s="20"/>
      <c r="D54" s="20"/>
      <c r="E54" s="19"/>
    </row>
    <row r="55" customFormat="false" ht="15" hidden="false" customHeight="false" outlineLevel="0" collapsed="false">
      <c r="A55" s="19"/>
      <c r="B55" s="19"/>
      <c r="C55" s="20"/>
      <c r="D55" s="20"/>
      <c r="E55" s="19"/>
    </row>
    <row r="56" customFormat="false" ht="15" hidden="false" customHeight="false" outlineLevel="0" collapsed="false">
      <c r="A56" s="19"/>
      <c r="B56" s="19"/>
      <c r="C56" s="20"/>
      <c r="D56" s="20"/>
      <c r="E56" s="19"/>
    </row>
    <row r="57" customFormat="false" ht="15" hidden="false" customHeight="false" outlineLevel="0" collapsed="false">
      <c r="A57" s="19"/>
      <c r="B57" s="19"/>
      <c r="C57" s="20"/>
      <c r="D57" s="20"/>
      <c r="E57" s="19"/>
    </row>
    <row r="58" customFormat="false" ht="15" hidden="false" customHeight="false" outlineLevel="0" collapsed="false">
      <c r="A58" s="19"/>
      <c r="B58" s="19"/>
      <c r="C58" s="20"/>
      <c r="D58" s="20"/>
      <c r="E58" s="19"/>
    </row>
    <row r="59" customFormat="false" ht="15" hidden="false" customHeight="false" outlineLevel="0" collapsed="false">
      <c r="A59" s="19"/>
      <c r="B59" s="19"/>
      <c r="C59" s="20"/>
      <c r="D59" s="20"/>
      <c r="E59" s="19"/>
    </row>
    <row r="60" customFormat="false" ht="15" hidden="false" customHeight="false" outlineLevel="0" collapsed="false">
      <c r="A60" s="19"/>
      <c r="B60" s="19"/>
      <c r="C60" s="20"/>
      <c r="D60" s="20"/>
      <c r="E60" s="19"/>
    </row>
    <row r="61" customFormat="false" ht="15" hidden="false" customHeight="false" outlineLevel="0" collapsed="false">
      <c r="A61" s="19"/>
      <c r="B61" s="19"/>
      <c r="C61" s="20"/>
      <c r="D61" s="20"/>
      <c r="E61" s="19"/>
    </row>
    <row r="62" customFormat="false" ht="15" hidden="false" customHeight="false" outlineLevel="0" collapsed="false">
      <c r="A62" s="19"/>
      <c r="B62" s="19"/>
      <c r="C62" s="20"/>
      <c r="D62" s="20"/>
      <c r="E62" s="19"/>
    </row>
    <row r="63" customFormat="false" ht="15" hidden="false" customHeight="false" outlineLevel="0" collapsed="false">
      <c r="A63" s="19"/>
      <c r="B63" s="19"/>
      <c r="C63" s="20"/>
      <c r="D63" s="20"/>
      <c r="E63" s="19"/>
    </row>
    <row r="64" customFormat="false" ht="15" hidden="false" customHeight="false" outlineLevel="0" collapsed="false">
      <c r="A64" s="19"/>
      <c r="B64" s="19"/>
      <c r="C64" s="20"/>
      <c r="D64" s="20"/>
      <c r="E64" s="19"/>
    </row>
    <row r="65" customFormat="false" ht="15" hidden="false" customHeight="false" outlineLevel="0" collapsed="false">
      <c r="A65" s="19"/>
      <c r="B65" s="19"/>
      <c r="C65" s="20"/>
      <c r="D65" s="20"/>
      <c r="E65" s="19"/>
    </row>
    <row r="66" customFormat="false" ht="15" hidden="false" customHeight="false" outlineLevel="0" collapsed="false">
      <c r="A66" s="19"/>
      <c r="B66" s="19"/>
      <c r="C66" s="20"/>
      <c r="D66" s="20"/>
      <c r="E66" s="19"/>
    </row>
    <row r="67" customFormat="false" ht="15" hidden="false" customHeight="false" outlineLevel="0" collapsed="false">
      <c r="A67" s="19"/>
      <c r="B67" s="19"/>
      <c r="C67" s="20"/>
      <c r="D67" s="20"/>
      <c r="E67" s="19"/>
    </row>
    <row r="68" customFormat="false" ht="15" hidden="false" customHeight="false" outlineLevel="0" collapsed="false">
      <c r="A68" s="19"/>
      <c r="B68" s="19"/>
      <c r="C68" s="20"/>
      <c r="D68" s="20"/>
      <c r="E68" s="19"/>
    </row>
    <row r="69" customFormat="false" ht="15" hidden="false" customHeight="false" outlineLevel="0" collapsed="false">
      <c r="A69" s="19"/>
      <c r="B69" s="19"/>
      <c r="C69" s="20"/>
      <c r="D69" s="20"/>
      <c r="E69" s="19"/>
    </row>
    <row r="70" customFormat="false" ht="15" hidden="false" customHeight="false" outlineLevel="0" collapsed="false">
      <c r="A70" s="19"/>
      <c r="B70" s="19"/>
      <c r="C70" s="20"/>
      <c r="D70" s="20"/>
      <c r="E70" s="19"/>
    </row>
    <row r="71" customFormat="false" ht="15" hidden="false" customHeight="false" outlineLevel="0" collapsed="false">
      <c r="A71" s="19"/>
      <c r="B71" s="19"/>
      <c r="C71" s="20"/>
      <c r="D71" s="20"/>
      <c r="E71" s="19"/>
    </row>
    <row r="72" customFormat="false" ht="15" hidden="false" customHeight="false" outlineLevel="0" collapsed="false">
      <c r="A72" s="19"/>
      <c r="B72" s="19"/>
      <c r="C72" s="20"/>
      <c r="D72" s="20"/>
      <c r="E72" s="19"/>
    </row>
    <row r="73" customFormat="false" ht="15" hidden="false" customHeight="false" outlineLevel="0" collapsed="false">
      <c r="A73" s="19"/>
      <c r="B73" s="19"/>
      <c r="C73" s="20"/>
      <c r="D73" s="20"/>
      <c r="E73" s="19"/>
    </row>
    <row r="74" customFormat="false" ht="15" hidden="false" customHeight="false" outlineLevel="0" collapsed="false">
      <c r="A74" s="19"/>
      <c r="B74" s="19"/>
      <c r="C74" s="20"/>
      <c r="D74" s="20"/>
      <c r="E74" s="19"/>
    </row>
    <row r="75" customFormat="false" ht="15" hidden="false" customHeight="false" outlineLevel="0" collapsed="false">
      <c r="A75" s="19"/>
      <c r="B75" s="19"/>
      <c r="C75" s="20"/>
      <c r="D75" s="20"/>
      <c r="E75" s="19"/>
    </row>
    <row r="76" customFormat="false" ht="15" hidden="false" customHeight="false" outlineLevel="0" collapsed="false">
      <c r="A76" s="19"/>
      <c r="B76" s="19"/>
      <c r="C76" s="20"/>
      <c r="D76" s="20"/>
      <c r="E76" s="19"/>
    </row>
    <row r="77" customFormat="false" ht="15" hidden="false" customHeight="false" outlineLevel="0" collapsed="false">
      <c r="A77" s="19"/>
      <c r="B77" s="19"/>
      <c r="C77" s="20"/>
      <c r="D77" s="20"/>
      <c r="E77" s="19"/>
    </row>
    <row r="78" customFormat="false" ht="15" hidden="false" customHeight="false" outlineLevel="0" collapsed="false">
      <c r="A78" s="19"/>
      <c r="B78" s="19"/>
      <c r="C78" s="20"/>
      <c r="D78" s="20"/>
      <c r="E78" s="19"/>
    </row>
    <row r="79" customFormat="false" ht="15" hidden="false" customHeight="false" outlineLevel="0" collapsed="false">
      <c r="A79" s="19"/>
      <c r="B79" s="19"/>
      <c r="C79" s="20"/>
      <c r="D79" s="20"/>
      <c r="E79" s="19"/>
    </row>
    <row r="80" customFormat="false" ht="15" hidden="false" customHeight="false" outlineLevel="0" collapsed="false">
      <c r="A80" s="19"/>
      <c r="B80" s="19"/>
      <c r="C80" s="20"/>
      <c r="D80" s="20"/>
      <c r="E80" s="19"/>
    </row>
    <row r="81" customFormat="false" ht="15" hidden="false" customHeight="false" outlineLevel="0" collapsed="false">
      <c r="A81" s="19"/>
      <c r="B81" s="19"/>
      <c r="C81" s="20"/>
      <c r="D81" s="20"/>
      <c r="E81" s="19"/>
    </row>
    <row r="82" customFormat="false" ht="15" hidden="false" customHeight="false" outlineLevel="0" collapsed="false">
      <c r="A82" s="19"/>
      <c r="B82" s="19"/>
      <c r="C82" s="20"/>
      <c r="D82" s="20"/>
      <c r="E82" s="19"/>
    </row>
    <row r="83" customFormat="false" ht="15" hidden="false" customHeight="false" outlineLevel="0" collapsed="false">
      <c r="A83" s="19"/>
      <c r="B83" s="19"/>
      <c r="C83" s="20"/>
      <c r="D83" s="20"/>
      <c r="E83" s="19"/>
    </row>
    <row r="84" customFormat="false" ht="15" hidden="false" customHeight="false" outlineLevel="0" collapsed="false">
      <c r="A84" s="19"/>
      <c r="B84" s="19"/>
      <c r="C84" s="20"/>
      <c r="D84" s="20"/>
      <c r="E84" s="19"/>
    </row>
    <row r="85" customFormat="false" ht="15" hidden="false" customHeight="false" outlineLevel="0" collapsed="false">
      <c r="A85" s="19"/>
      <c r="B85" s="19"/>
      <c r="C85" s="20"/>
      <c r="D85" s="20"/>
      <c r="E85" s="19"/>
    </row>
    <row r="86" customFormat="false" ht="15" hidden="false" customHeight="false" outlineLevel="0" collapsed="false">
      <c r="A86" s="19"/>
      <c r="B86" s="19"/>
      <c r="C86" s="20"/>
      <c r="D86" s="20"/>
      <c r="E86" s="19"/>
    </row>
    <row r="87" customFormat="false" ht="15" hidden="false" customHeight="false" outlineLevel="0" collapsed="false">
      <c r="A87" s="19"/>
      <c r="B87" s="19"/>
      <c r="C87" s="20"/>
      <c r="D87" s="20"/>
      <c r="E87" s="19"/>
    </row>
    <row r="88" customFormat="false" ht="15" hidden="false" customHeight="false" outlineLevel="0" collapsed="false">
      <c r="A88" s="19"/>
      <c r="B88" s="19"/>
      <c r="C88" s="20"/>
      <c r="D88" s="20"/>
      <c r="E88" s="19"/>
    </row>
    <row r="89" customFormat="false" ht="15" hidden="false" customHeight="false" outlineLevel="0" collapsed="false">
      <c r="A89" s="19"/>
      <c r="B89" s="19"/>
      <c r="C89" s="20"/>
      <c r="D89" s="20"/>
      <c r="E89" s="19"/>
    </row>
    <row r="90" customFormat="false" ht="15" hidden="false" customHeight="false" outlineLevel="0" collapsed="false">
      <c r="A90" s="19"/>
      <c r="B90" s="19"/>
      <c r="C90" s="20"/>
      <c r="D90" s="20"/>
      <c r="E90" s="19"/>
    </row>
    <row r="91" customFormat="false" ht="15" hidden="false" customHeight="false" outlineLevel="0" collapsed="false">
      <c r="A91" s="19"/>
      <c r="B91" s="19"/>
      <c r="C91" s="20"/>
      <c r="D91" s="20"/>
      <c r="E91" s="19"/>
    </row>
    <row r="92" customFormat="false" ht="15" hidden="false" customHeight="false" outlineLevel="0" collapsed="false">
      <c r="A92" s="19"/>
      <c r="B92" s="19"/>
      <c r="C92" s="20"/>
      <c r="D92" s="20"/>
      <c r="E92" s="19"/>
    </row>
    <row r="93" customFormat="false" ht="15" hidden="false" customHeight="false" outlineLevel="0" collapsed="false">
      <c r="A93" s="19"/>
      <c r="B93" s="19"/>
      <c r="C93" s="20"/>
      <c r="D93" s="20"/>
      <c r="E93" s="19"/>
    </row>
    <row r="94" customFormat="false" ht="15" hidden="false" customHeight="false" outlineLevel="0" collapsed="false">
      <c r="A94" s="19"/>
      <c r="B94" s="19"/>
      <c r="C94" s="20"/>
      <c r="D94" s="20"/>
      <c r="E94" s="19"/>
    </row>
    <row r="95" customFormat="false" ht="15" hidden="false" customHeight="false" outlineLevel="0" collapsed="false">
      <c r="A95" s="19"/>
      <c r="B95" s="19"/>
      <c r="C95" s="20"/>
      <c r="D95" s="20"/>
      <c r="E95" s="19"/>
    </row>
    <row r="96" customFormat="false" ht="15" hidden="false" customHeight="false" outlineLevel="0" collapsed="false">
      <c r="A96" s="19"/>
      <c r="B96" s="19"/>
      <c r="C96" s="20"/>
      <c r="D96" s="20"/>
      <c r="E96" s="19"/>
    </row>
    <row r="97" customFormat="false" ht="15" hidden="false" customHeight="false" outlineLevel="0" collapsed="false">
      <c r="A97" s="19"/>
      <c r="B97" s="19"/>
      <c r="C97" s="20"/>
      <c r="D97" s="20"/>
      <c r="E97" s="19"/>
    </row>
    <row r="98" customFormat="false" ht="15" hidden="false" customHeight="false" outlineLevel="0" collapsed="false">
      <c r="A98" s="19"/>
      <c r="B98" s="19"/>
      <c r="C98" s="20"/>
      <c r="D98" s="20"/>
      <c r="E98" s="19"/>
    </row>
    <row r="99" customFormat="false" ht="15" hidden="false" customHeight="false" outlineLevel="0" collapsed="false">
      <c r="A99" s="19"/>
      <c r="B99" s="19"/>
      <c r="C99" s="20"/>
      <c r="D99" s="20"/>
      <c r="E99" s="19"/>
    </row>
    <row r="100" customFormat="false" ht="15" hidden="false" customHeight="false" outlineLevel="0" collapsed="false">
      <c r="A100" s="19"/>
      <c r="B100" s="19"/>
      <c r="C100" s="20"/>
      <c r="D100" s="20"/>
      <c r="E100" s="19"/>
    </row>
    <row r="101" customFormat="false" ht="15" hidden="false" customHeight="false" outlineLevel="0" collapsed="false">
      <c r="A101" s="19"/>
      <c r="B101" s="19"/>
      <c r="C101" s="20"/>
      <c r="D101" s="20"/>
      <c r="E101" s="19"/>
    </row>
    <row r="102" customFormat="false" ht="15" hidden="false" customHeight="false" outlineLevel="0" collapsed="false">
      <c r="A102" s="19"/>
      <c r="B102" s="19"/>
      <c r="C102" s="20"/>
      <c r="D102" s="20"/>
      <c r="E102" s="19"/>
    </row>
    <row r="103" customFormat="false" ht="15" hidden="false" customHeight="false" outlineLevel="0" collapsed="false">
      <c r="A103" s="19"/>
      <c r="B103" s="19"/>
      <c r="C103" s="20"/>
      <c r="D103" s="20"/>
      <c r="E103" s="19"/>
    </row>
    <row r="104" customFormat="false" ht="15" hidden="false" customHeight="false" outlineLevel="0" collapsed="false">
      <c r="A104" s="19"/>
      <c r="B104" s="19"/>
      <c r="C104" s="20"/>
      <c r="D104" s="20"/>
      <c r="E104" s="19"/>
    </row>
    <row r="105" customFormat="false" ht="15" hidden="false" customHeight="false" outlineLevel="0" collapsed="false">
      <c r="A105" s="19"/>
      <c r="B105" s="19"/>
      <c r="C105" s="20"/>
      <c r="D105" s="20"/>
      <c r="E105" s="19"/>
    </row>
    <row r="106" customFormat="false" ht="15" hidden="false" customHeight="false" outlineLevel="0" collapsed="false">
      <c r="A106" s="19"/>
      <c r="B106" s="19"/>
      <c r="C106" s="20"/>
      <c r="D106" s="20"/>
      <c r="E106" s="19"/>
    </row>
    <row r="107" customFormat="false" ht="15" hidden="false" customHeight="false" outlineLevel="0" collapsed="false">
      <c r="A107" s="19"/>
      <c r="B107" s="19"/>
      <c r="C107" s="20"/>
      <c r="D107" s="20"/>
      <c r="E107" s="19"/>
    </row>
    <row r="108" customFormat="false" ht="15" hidden="false" customHeight="false" outlineLevel="0" collapsed="false">
      <c r="A108" s="19"/>
      <c r="B108" s="19"/>
      <c r="C108" s="20"/>
      <c r="D108" s="20"/>
      <c r="E108" s="19"/>
    </row>
    <row r="109" customFormat="false" ht="15" hidden="false" customHeight="false" outlineLevel="0" collapsed="false">
      <c r="A109" s="19"/>
      <c r="B109" s="19"/>
      <c r="C109" s="20"/>
      <c r="D109" s="20"/>
      <c r="E109" s="19"/>
    </row>
    <row r="110" customFormat="false" ht="15" hidden="false" customHeight="false" outlineLevel="0" collapsed="false">
      <c r="A110" s="19"/>
      <c r="B110" s="19"/>
      <c r="C110" s="20"/>
      <c r="D110" s="20"/>
      <c r="E110" s="19"/>
    </row>
    <row r="111" customFormat="false" ht="15" hidden="false" customHeight="false" outlineLevel="0" collapsed="false">
      <c r="A111" s="19"/>
      <c r="B111" s="19"/>
      <c r="C111" s="20"/>
      <c r="D111" s="20"/>
      <c r="E111" s="19"/>
    </row>
    <row r="112" customFormat="false" ht="15" hidden="false" customHeight="false" outlineLevel="0" collapsed="false">
      <c r="A112" s="19"/>
      <c r="B112" s="19"/>
      <c r="C112" s="20"/>
      <c r="D112" s="20"/>
      <c r="E112" s="19"/>
    </row>
    <row r="113" customFormat="false" ht="15" hidden="false" customHeight="false" outlineLevel="0" collapsed="false">
      <c r="A113" s="19"/>
      <c r="B113" s="19"/>
      <c r="C113" s="20"/>
      <c r="D113" s="20"/>
      <c r="E113" s="19"/>
    </row>
    <row r="114" customFormat="false" ht="15" hidden="false" customHeight="false" outlineLevel="0" collapsed="false">
      <c r="A114" s="19"/>
      <c r="B114" s="19"/>
      <c r="C114" s="20"/>
      <c r="D114" s="20"/>
      <c r="E114" s="19"/>
    </row>
    <row r="115" customFormat="false" ht="15" hidden="false" customHeight="false" outlineLevel="0" collapsed="false">
      <c r="A115" s="19"/>
      <c r="B115" s="19"/>
      <c r="C115" s="20"/>
      <c r="D115" s="20"/>
      <c r="E115" s="19"/>
    </row>
    <row r="116" customFormat="false" ht="15" hidden="false" customHeight="false" outlineLevel="0" collapsed="false">
      <c r="A116" s="19"/>
      <c r="B116" s="19"/>
      <c r="C116" s="20"/>
      <c r="D116" s="20"/>
      <c r="E116" s="19"/>
    </row>
    <row r="117" customFormat="false" ht="15" hidden="false" customHeight="false" outlineLevel="0" collapsed="false">
      <c r="A117" s="19"/>
      <c r="B117" s="19"/>
      <c r="C117" s="20"/>
      <c r="D117" s="20"/>
      <c r="E117" s="19"/>
    </row>
    <row r="118" customFormat="false" ht="15" hidden="false" customHeight="false" outlineLevel="0" collapsed="false">
      <c r="A118" s="19"/>
      <c r="B118" s="19"/>
      <c r="C118" s="20"/>
      <c r="D118" s="20"/>
      <c r="E118" s="19"/>
    </row>
    <row r="119" customFormat="false" ht="15" hidden="false" customHeight="false" outlineLevel="0" collapsed="false">
      <c r="A119" s="19"/>
      <c r="B119" s="19"/>
      <c r="C119" s="20"/>
      <c r="D119" s="20"/>
      <c r="E119" s="19"/>
    </row>
    <row r="120" customFormat="false" ht="15" hidden="false" customHeight="false" outlineLevel="0" collapsed="false">
      <c r="A120" s="19"/>
      <c r="B120" s="19"/>
      <c r="C120" s="20"/>
      <c r="D120" s="20"/>
      <c r="E120" s="19"/>
    </row>
    <row r="121" customFormat="false" ht="15" hidden="false" customHeight="false" outlineLevel="0" collapsed="false">
      <c r="A121" s="19"/>
      <c r="B121" s="19"/>
      <c r="C121" s="20"/>
      <c r="D121" s="20"/>
      <c r="E121" s="19"/>
    </row>
    <row r="122" customFormat="false" ht="15" hidden="false" customHeight="false" outlineLevel="0" collapsed="false">
      <c r="A122" s="19"/>
      <c r="B122" s="19"/>
      <c r="C122" s="20"/>
      <c r="D122" s="20"/>
      <c r="E122" s="19"/>
    </row>
    <row r="123" customFormat="false" ht="15" hidden="false" customHeight="false" outlineLevel="0" collapsed="false">
      <c r="A123" s="19"/>
      <c r="B123" s="19"/>
      <c r="C123" s="20"/>
      <c r="D123" s="20"/>
      <c r="E123" s="19"/>
    </row>
    <row r="124" customFormat="false" ht="15" hidden="false" customHeight="false" outlineLevel="0" collapsed="false">
      <c r="A124" s="19"/>
      <c r="B124" s="19"/>
      <c r="C124" s="20"/>
      <c r="D124" s="20"/>
      <c r="E124" s="19"/>
    </row>
    <row r="125" customFormat="false" ht="15" hidden="false" customHeight="false" outlineLevel="0" collapsed="false">
      <c r="A125" s="19"/>
      <c r="B125" s="19"/>
      <c r="C125" s="20"/>
      <c r="D125" s="20"/>
      <c r="E125" s="19"/>
    </row>
    <row r="126" customFormat="false" ht="15" hidden="false" customHeight="false" outlineLevel="0" collapsed="false">
      <c r="A126" s="19"/>
      <c r="B126" s="19"/>
      <c r="C126" s="20"/>
      <c r="D126" s="20"/>
      <c r="E126" s="19"/>
    </row>
    <row r="127" customFormat="false" ht="15" hidden="false" customHeight="false" outlineLevel="0" collapsed="false">
      <c r="A127" s="19"/>
      <c r="B127" s="19"/>
      <c r="C127" s="20"/>
      <c r="D127" s="20"/>
      <c r="E127" s="19"/>
    </row>
    <row r="128" customFormat="false" ht="15" hidden="false" customHeight="false" outlineLevel="0" collapsed="false">
      <c r="A128" s="19"/>
      <c r="B128" s="19"/>
      <c r="C128" s="20"/>
      <c r="D128" s="20"/>
      <c r="E128" s="19"/>
    </row>
    <row r="129" customFormat="false" ht="15" hidden="false" customHeight="false" outlineLevel="0" collapsed="false">
      <c r="A129" s="19"/>
      <c r="B129" s="19"/>
      <c r="C129" s="20"/>
      <c r="D129" s="20"/>
      <c r="E129" s="19"/>
    </row>
    <row r="130" customFormat="false" ht="15" hidden="false" customHeight="false" outlineLevel="0" collapsed="false">
      <c r="A130" s="19"/>
      <c r="B130" s="19"/>
      <c r="C130" s="20"/>
      <c r="D130" s="20"/>
      <c r="E130" s="19"/>
    </row>
    <row r="131" customFormat="false" ht="15" hidden="false" customHeight="false" outlineLevel="0" collapsed="false">
      <c r="A131" s="19"/>
      <c r="B131" s="19"/>
      <c r="C131" s="20"/>
      <c r="D131" s="20"/>
      <c r="E131" s="19"/>
    </row>
    <row r="132" customFormat="false" ht="15" hidden="false" customHeight="false" outlineLevel="0" collapsed="false">
      <c r="A132" s="19"/>
      <c r="B132" s="19"/>
      <c r="C132" s="20"/>
      <c r="D132" s="20"/>
      <c r="E132" s="19"/>
    </row>
    <row r="133" customFormat="false" ht="15" hidden="false" customHeight="false" outlineLevel="0" collapsed="false">
      <c r="A133" s="19"/>
      <c r="B133" s="19"/>
      <c r="C133" s="20"/>
      <c r="D133" s="20"/>
      <c r="E133" s="19"/>
    </row>
    <row r="134" customFormat="false" ht="15" hidden="false" customHeight="false" outlineLevel="0" collapsed="false">
      <c r="A134" s="19"/>
      <c r="B134" s="19"/>
      <c r="C134" s="20"/>
      <c r="D134" s="20"/>
      <c r="E134" s="19"/>
    </row>
    <row r="135" customFormat="false" ht="15" hidden="false" customHeight="false" outlineLevel="0" collapsed="false">
      <c r="A135" s="19"/>
      <c r="B135" s="19"/>
      <c r="C135" s="20"/>
      <c r="D135" s="20"/>
      <c r="E135" s="19"/>
    </row>
    <row r="136" customFormat="false" ht="15" hidden="false" customHeight="false" outlineLevel="0" collapsed="false">
      <c r="A136" s="19"/>
      <c r="B136" s="19"/>
      <c r="C136" s="20"/>
      <c r="D136" s="20"/>
      <c r="E136" s="19"/>
    </row>
    <row r="137" customFormat="false" ht="15" hidden="false" customHeight="false" outlineLevel="0" collapsed="false">
      <c r="A137" s="19"/>
      <c r="B137" s="19"/>
      <c r="C137" s="20"/>
      <c r="D137" s="20"/>
      <c r="E137" s="19"/>
    </row>
    <row r="138" customFormat="false" ht="15" hidden="false" customHeight="false" outlineLevel="0" collapsed="false">
      <c r="A138" s="19"/>
      <c r="B138" s="19"/>
      <c r="C138" s="20"/>
      <c r="D138" s="20"/>
      <c r="E138" s="19"/>
    </row>
    <row r="139" customFormat="false" ht="15" hidden="false" customHeight="false" outlineLevel="0" collapsed="false">
      <c r="A139" s="19"/>
      <c r="B139" s="19"/>
      <c r="C139" s="20"/>
      <c r="D139" s="20"/>
      <c r="E139" s="19"/>
    </row>
    <row r="140" customFormat="false" ht="15" hidden="false" customHeight="false" outlineLevel="0" collapsed="false">
      <c r="A140" s="19"/>
      <c r="B140" s="19"/>
      <c r="C140" s="20"/>
      <c r="D140" s="20"/>
      <c r="E140" s="19"/>
    </row>
    <row r="141" customFormat="false" ht="15" hidden="false" customHeight="false" outlineLevel="0" collapsed="false">
      <c r="A141" s="19"/>
      <c r="B141" s="19"/>
      <c r="C141" s="20"/>
      <c r="D141" s="20"/>
      <c r="E141" s="19"/>
    </row>
    <row r="142" customFormat="false" ht="15" hidden="false" customHeight="false" outlineLevel="0" collapsed="false">
      <c r="A142" s="19"/>
      <c r="B142" s="19"/>
      <c r="C142" s="20"/>
      <c r="D142" s="20"/>
      <c r="E142" s="19"/>
    </row>
    <row r="143" customFormat="false" ht="15" hidden="false" customHeight="false" outlineLevel="0" collapsed="false">
      <c r="A143" s="19"/>
      <c r="B143" s="19"/>
      <c r="C143" s="20"/>
      <c r="D143" s="20"/>
      <c r="E143" s="19"/>
    </row>
    <row r="144" customFormat="false" ht="15" hidden="false" customHeight="false" outlineLevel="0" collapsed="false">
      <c r="A144" s="19"/>
      <c r="B144" s="19"/>
      <c r="C144" s="20"/>
      <c r="D144" s="20"/>
      <c r="E144" s="19"/>
    </row>
    <row r="145" customFormat="false" ht="15" hidden="false" customHeight="false" outlineLevel="0" collapsed="false">
      <c r="A145" s="19"/>
      <c r="B145" s="19"/>
      <c r="C145" s="20"/>
      <c r="D145" s="20"/>
      <c r="E145" s="19"/>
    </row>
    <row r="146" customFormat="false" ht="15" hidden="false" customHeight="false" outlineLevel="0" collapsed="false">
      <c r="A146" s="19"/>
      <c r="B146" s="19"/>
      <c r="C146" s="20"/>
      <c r="D146" s="20"/>
      <c r="E146" s="19"/>
    </row>
    <row r="147" customFormat="false" ht="15" hidden="false" customHeight="false" outlineLevel="0" collapsed="false">
      <c r="A147" s="19"/>
      <c r="B147" s="19"/>
      <c r="C147" s="20"/>
      <c r="D147" s="20"/>
      <c r="E147" s="19"/>
    </row>
    <row r="148" customFormat="false" ht="15" hidden="false" customHeight="false" outlineLevel="0" collapsed="false">
      <c r="A148" s="19"/>
      <c r="B148" s="19"/>
      <c r="C148" s="20"/>
      <c r="D148" s="20"/>
      <c r="E148" s="19"/>
    </row>
    <row r="149" customFormat="false" ht="15" hidden="false" customHeight="false" outlineLevel="0" collapsed="false">
      <c r="A149" s="19"/>
      <c r="B149" s="19"/>
      <c r="C149" s="20"/>
      <c r="D149" s="20"/>
      <c r="E149" s="19"/>
    </row>
    <row r="150" customFormat="false" ht="15" hidden="false" customHeight="false" outlineLevel="0" collapsed="false">
      <c r="A150" s="19"/>
      <c r="B150" s="19"/>
      <c r="C150" s="20"/>
      <c r="D150" s="20"/>
      <c r="E150" s="19"/>
    </row>
    <row r="151" customFormat="false" ht="15" hidden="false" customHeight="false" outlineLevel="0" collapsed="false">
      <c r="A151" s="19"/>
      <c r="B151" s="19"/>
      <c r="C151" s="20"/>
      <c r="D151" s="20"/>
      <c r="E151" s="19"/>
    </row>
    <row r="152" customFormat="false" ht="15" hidden="false" customHeight="false" outlineLevel="0" collapsed="false">
      <c r="A152" s="19"/>
      <c r="B152" s="19"/>
      <c r="C152" s="20"/>
      <c r="D152" s="20"/>
      <c r="E152" s="19"/>
    </row>
    <row r="153" customFormat="false" ht="15" hidden="false" customHeight="false" outlineLevel="0" collapsed="false">
      <c r="A153" s="19"/>
      <c r="B153" s="19"/>
      <c r="C153" s="20"/>
      <c r="D153" s="20"/>
      <c r="E153" s="19"/>
    </row>
    <row r="154" customFormat="false" ht="15" hidden="false" customHeight="false" outlineLevel="0" collapsed="false">
      <c r="A154" s="19"/>
      <c r="B154" s="19"/>
      <c r="C154" s="20"/>
      <c r="D154" s="20"/>
      <c r="E154" s="19"/>
    </row>
    <row r="155" customFormat="false" ht="15" hidden="false" customHeight="false" outlineLevel="0" collapsed="false">
      <c r="A155" s="19"/>
      <c r="B155" s="19"/>
      <c r="C155" s="20"/>
      <c r="D155" s="20"/>
      <c r="E155" s="19"/>
    </row>
    <row r="156" customFormat="false" ht="15" hidden="false" customHeight="false" outlineLevel="0" collapsed="false">
      <c r="A156" s="19"/>
      <c r="B156" s="19"/>
      <c r="C156" s="20"/>
      <c r="D156" s="20"/>
      <c r="E156" s="19"/>
    </row>
    <row r="157" customFormat="false" ht="15" hidden="false" customHeight="false" outlineLevel="0" collapsed="false">
      <c r="A157" s="19"/>
      <c r="B157" s="19"/>
      <c r="C157" s="20"/>
      <c r="D157" s="20"/>
      <c r="E157" s="19"/>
    </row>
    <row r="158" customFormat="false" ht="15" hidden="false" customHeight="false" outlineLevel="0" collapsed="false">
      <c r="A158" s="19"/>
      <c r="B158" s="19"/>
      <c r="C158" s="20"/>
      <c r="D158" s="20"/>
      <c r="E158" s="19"/>
    </row>
    <row r="159" customFormat="false" ht="15" hidden="false" customHeight="false" outlineLevel="0" collapsed="false">
      <c r="A159" s="19"/>
      <c r="B159" s="19"/>
      <c r="C159" s="20"/>
      <c r="D159" s="20"/>
      <c r="E159" s="19"/>
    </row>
    <row r="160" customFormat="false" ht="15" hidden="false" customHeight="false" outlineLevel="0" collapsed="false">
      <c r="A160" s="19"/>
      <c r="B160" s="19"/>
      <c r="C160" s="20"/>
      <c r="D160" s="20"/>
      <c r="E160" s="19"/>
    </row>
    <row r="161" customFormat="false" ht="15" hidden="false" customHeight="false" outlineLevel="0" collapsed="false">
      <c r="A161" s="19"/>
      <c r="B161" s="19"/>
      <c r="C161" s="20"/>
      <c r="D161" s="20"/>
      <c r="E161" s="19"/>
    </row>
    <row r="162" customFormat="false" ht="15" hidden="false" customHeight="false" outlineLevel="0" collapsed="false">
      <c r="A162" s="19"/>
      <c r="B162" s="19"/>
      <c r="C162" s="20"/>
      <c r="D162" s="20"/>
      <c r="E162" s="19"/>
    </row>
    <row r="163" customFormat="false" ht="15" hidden="false" customHeight="false" outlineLevel="0" collapsed="false">
      <c r="A163" s="19"/>
      <c r="B163" s="19"/>
      <c r="C163" s="20"/>
      <c r="D163" s="20"/>
      <c r="E163" s="19"/>
    </row>
  </sheetData>
  <dataValidations count="2">
    <dataValidation allowBlank="true" errorStyle="stop" operator="between" showDropDown="false" showErrorMessage="false" showInputMessage="false" sqref="B3:B163" type="list">
      <formula1>Summary!$A$3:$A$22</formula1>
      <formula2>0</formula2>
    </dataValidation>
    <dataValidation allowBlank="true" errorStyle="stop" operator="between" showDropDown="false" showErrorMessage="false" showInputMessage="false" sqref="D3:D163" type="list">
      <formula1>"Y,N"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2"/>
    <col collapsed="false" customWidth="true" hidden="false" outlineLevel="0" max="3" min="3" style="0" width="11"/>
    <col collapsed="false" customWidth="true" hidden="false" outlineLevel="0" max="4" min="4" style="0" width="12"/>
    <col collapsed="false" customWidth="true" hidden="false" outlineLevel="0" max="6" min="5" style="0" width="11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10" min="9" style="0" width="12"/>
    <col collapsed="false" customWidth="true" hidden="false" outlineLevel="0" max="11" min="11" style="0" width="15"/>
  </cols>
  <sheetData>
    <row r="1" customFormat="false" ht="15" hidden="false" customHeight="false" outlineLevel="0" collapsed="false">
      <c r="A1" s="16" t="s">
        <v>63</v>
      </c>
    </row>
    <row r="2" customFormat="false" ht="33.75" hidden="false" customHeight="true" outlineLevel="0" collapsed="false">
      <c r="A2" s="21" t="s">
        <v>55</v>
      </c>
      <c r="B2" s="22" t="s">
        <v>64</v>
      </c>
      <c r="C2" s="22" t="s">
        <v>65</v>
      </c>
      <c r="D2" s="22" t="s">
        <v>66</v>
      </c>
      <c r="E2" s="22" t="s">
        <v>67</v>
      </c>
      <c r="F2" s="22" t="s">
        <v>68</v>
      </c>
      <c r="G2" s="22" t="s">
        <v>69</v>
      </c>
      <c r="H2" s="21" t="s">
        <v>70</v>
      </c>
      <c r="I2" s="22" t="s">
        <v>71</v>
      </c>
      <c r="J2" s="22" t="s">
        <v>72</v>
      </c>
      <c r="K2" s="22" t="s">
        <v>73</v>
      </c>
    </row>
    <row r="3" customFormat="false" ht="15" hidden="false" customHeight="false" outlineLevel="0" collapsed="false">
      <c r="A3" s="19" t="s">
        <v>74</v>
      </c>
      <c r="B3" s="23" t="n">
        <f aca="false">IF($A3="","",SUMIF('Daily log'!$B:$B,$A3,'Daily log'!$C:$C))</f>
        <v>0</v>
      </c>
      <c r="C3" s="23" t="n">
        <f aca="false">IF($A3="","",COUNTIF('Daily log'!$B:$B,$A3))</f>
        <v>0</v>
      </c>
      <c r="D3" s="23" t="n">
        <f aca="false">IF($A3="","",COUNTIFS('Daily log'!$B:$B,$A3,'Daily log'!$D:$D,"Y"))</f>
        <v>0</v>
      </c>
      <c r="E3" s="24" t="str">
        <f aca="false">IF(OR($A3="",$B3=0),"",$B3/60*Settings!$D$8/Settings!$D$10)</f>
        <v/>
      </c>
      <c r="F3" s="24" t="str">
        <f aca="false">IF($E3="","",$E3/Settings!$D$12)</f>
        <v/>
      </c>
      <c r="G3" s="25" t="str">
        <f aca="false">IF($E3="","",$E3*Settings!$D$14)</f>
        <v/>
      </c>
      <c r="H3" s="20"/>
      <c r="I3" s="24" t="str">
        <f aca="false">IF(OR($E3="",$H3&lt;&gt;"Automate"),"",$E3*Settings!$D$16)</f>
        <v/>
      </c>
      <c r="J3" s="25" t="str">
        <f aca="false">IF($I3="","",$I3*Settings!$D$14)</f>
        <v/>
      </c>
      <c r="K3" s="25" t="str">
        <f aca="false">IF($J3="","",$J3*Settings!$D$18/12)</f>
        <v/>
      </c>
    </row>
    <row r="4" customFormat="false" ht="15" hidden="false" customHeight="false" outlineLevel="0" collapsed="false">
      <c r="A4" s="19" t="s">
        <v>75</v>
      </c>
      <c r="B4" s="23" t="n">
        <f aca="false">IF($A4="","",SUMIF('Daily log'!$B:$B,$A4,'Daily log'!$C:$C))</f>
        <v>0</v>
      </c>
      <c r="C4" s="23" t="n">
        <f aca="false">IF($A4="","",COUNTIF('Daily log'!$B:$B,$A4))</f>
        <v>0</v>
      </c>
      <c r="D4" s="23" t="n">
        <f aca="false">IF($A4="","",COUNTIFS('Daily log'!$B:$B,$A4,'Daily log'!$D:$D,"Y"))</f>
        <v>0</v>
      </c>
      <c r="E4" s="24" t="str">
        <f aca="false">IF(OR($A4="",$B4=0),"",$B4/60*Settings!$D$8/Settings!$D$10)</f>
        <v/>
      </c>
      <c r="F4" s="24" t="str">
        <f aca="false">IF($E4="","",$E4/Settings!$D$12)</f>
        <v/>
      </c>
      <c r="G4" s="25" t="str">
        <f aca="false">IF($E4="","",$E4*Settings!$D$14)</f>
        <v/>
      </c>
      <c r="H4" s="20"/>
      <c r="I4" s="24" t="str">
        <f aca="false">IF(OR($E4="",$H4&lt;&gt;"Automate"),"",$E4*Settings!$D$16)</f>
        <v/>
      </c>
      <c r="J4" s="25" t="str">
        <f aca="false">IF($I4="","",$I4*Settings!$D$14)</f>
        <v/>
      </c>
      <c r="K4" s="25" t="str">
        <f aca="false">IF($J4="","",$J4*Settings!$D$18/12)</f>
        <v/>
      </c>
    </row>
    <row r="5" customFormat="false" ht="15" hidden="false" customHeight="false" outlineLevel="0" collapsed="false">
      <c r="A5" s="19" t="s">
        <v>76</v>
      </c>
      <c r="B5" s="23" t="n">
        <f aca="false">IF($A5="","",SUMIF('Daily log'!$B:$B,$A5,'Daily log'!$C:$C))</f>
        <v>0</v>
      </c>
      <c r="C5" s="23" t="n">
        <f aca="false">IF($A5="","",COUNTIF('Daily log'!$B:$B,$A5))</f>
        <v>0</v>
      </c>
      <c r="D5" s="23" t="n">
        <f aca="false">IF($A5="","",COUNTIFS('Daily log'!$B:$B,$A5,'Daily log'!$D:$D,"Y"))</f>
        <v>0</v>
      </c>
      <c r="E5" s="24" t="str">
        <f aca="false">IF(OR($A5="",$B5=0),"",$B5/60*Settings!$D$8/Settings!$D$10)</f>
        <v/>
      </c>
      <c r="F5" s="24" t="str">
        <f aca="false">IF($E5="","",$E5/Settings!$D$12)</f>
        <v/>
      </c>
      <c r="G5" s="25" t="str">
        <f aca="false">IF($E5="","",$E5*Settings!$D$14)</f>
        <v/>
      </c>
      <c r="H5" s="20"/>
      <c r="I5" s="24" t="str">
        <f aca="false">IF(OR($E5="",$H5&lt;&gt;"Automate"),"",$E5*Settings!$D$16)</f>
        <v/>
      </c>
      <c r="J5" s="25" t="str">
        <f aca="false">IF($I5="","",$I5*Settings!$D$14)</f>
        <v/>
      </c>
      <c r="K5" s="25" t="str">
        <f aca="false">IF($J5="","",$J5*Settings!$D$18/12)</f>
        <v/>
      </c>
    </row>
    <row r="6" customFormat="false" ht="15" hidden="false" customHeight="false" outlineLevel="0" collapsed="false">
      <c r="A6" s="19" t="s">
        <v>77</v>
      </c>
      <c r="B6" s="23" t="n">
        <f aca="false">IF($A6="","",SUMIF('Daily log'!$B:$B,$A6,'Daily log'!$C:$C))</f>
        <v>0</v>
      </c>
      <c r="C6" s="23" t="n">
        <f aca="false">IF($A6="","",COUNTIF('Daily log'!$B:$B,$A6))</f>
        <v>0</v>
      </c>
      <c r="D6" s="23" t="n">
        <f aca="false">IF($A6="","",COUNTIFS('Daily log'!$B:$B,$A6,'Daily log'!$D:$D,"Y"))</f>
        <v>0</v>
      </c>
      <c r="E6" s="24" t="str">
        <f aca="false">IF(OR($A6="",$B6=0),"",$B6/60*Settings!$D$8/Settings!$D$10)</f>
        <v/>
      </c>
      <c r="F6" s="24" t="str">
        <f aca="false">IF($E6="","",$E6/Settings!$D$12)</f>
        <v/>
      </c>
      <c r="G6" s="25" t="str">
        <f aca="false">IF($E6="","",$E6*Settings!$D$14)</f>
        <v/>
      </c>
      <c r="H6" s="20"/>
      <c r="I6" s="24" t="str">
        <f aca="false">IF(OR($E6="",$H6&lt;&gt;"Automate"),"",$E6*Settings!$D$16)</f>
        <v/>
      </c>
      <c r="J6" s="25" t="str">
        <f aca="false">IF($I6="","",$I6*Settings!$D$14)</f>
        <v/>
      </c>
      <c r="K6" s="25" t="str">
        <f aca="false">IF($J6="","",$J6*Settings!$D$18/12)</f>
        <v/>
      </c>
    </row>
    <row r="7" customFormat="false" ht="15" hidden="false" customHeight="false" outlineLevel="0" collapsed="false">
      <c r="A7" s="19" t="s">
        <v>60</v>
      </c>
      <c r="B7" s="23" t="n">
        <f aca="false">IF($A7="","",SUMIF('Daily log'!$B:$B,$A7,'Daily log'!$C:$C))</f>
        <v>12</v>
      </c>
      <c r="C7" s="23" t="n">
        <f aca="false">IF($A7="","",COUNTIF('Daily log'!$B:$B,$A7))</f>
        <v>1</v>
      </c>
      <c r="D7" s="23" t="n">
        <f aca="false">IF($A7="","",COUNTIFS('Daily log'!$B:$B,$A7,'Daily log'!$D:$D,"Y"))</f>
        <v>1</v>
      </c>
      <c r="E7" s="24" t="n">
        <f aca="false">IF(OR($A7="",$B7=0),"",$B7/60*Settings!$D$8/Settings!$D$10)</f>
        <v>4.8</v>
      </c>
      <c r="F7" s="24" t="n">
        <f aca="false">IF($E7="","",$E7/Settings!$D$12)</f>
        <v>0.128</v>
      </c>
      <c r="G7" s="25" t="n">
        <f aca="false">IF($E7="","",$E7*Settings!$D$14)</f>
        <v>192</v>
      </c>
      <c r="H7" s="20"/>
      <c r="I7" s="24" t="str">
        <f aca="false">IF(OR($E7="",$H7&lt;&gt;"Automate"),"",$E7*Settings!$D$16)</f>
        <v/>
      </c>
      <c r="J7" s="25" t="str">
        <f aca="false">IF($I7="","",$I7*Settings!$D$14)</f>
        <v/>
      </c>
      <c r="K7" s="25" t="str">
        <f aca="false">IF($J7="","",$J7*Settings!$D$18/12)</f>
        <v/>
      </c>
    </row>
    <row r="8" customFormat="false" ht="15" hidden="false" customHeight="false" outlineLevel="0" collapsed="false">
      <c r="A8" s="19" t="s">
        <v>78</v>
      </c>
      <c r="B8" s="23" t="n">
        <f aca="false">IF($A8="","",SUMIF('Daily log'!$B:$B,$A8,'Daily log'!$C:$C))</f>
        <v>0</v>
      </c>
      <c r="C8" s="23" t="n">
        <f aca="false">IF($A8="","",COUNTIF('Daily log'!$B:$B,$A8))</f>
        <v>0</v>
      </c>
      <c r="D8" s="23" t="n">
        <f aca="false">IF($A8="","",COUNTIFS('Daily log'!$B:$B,$A8,'Daily log'!$D:$D,"Y"))</f>
        <v>0</v>
      </c>
      <c r="E8" s="24" t="str">
        <f aca="false">IF(OR($A8="",$B8=0),"",$B8/60*Settings!$D$8/Settings!$D$10)</f>
        <v/>
      </c>
      <c r="F8" s="24" t="str">
        <f aca="false">IF($E8="","",$E8/Settings!$D$12)</f>
        <v/>
      </c>
      <c r="G8" s="25" t="str">
        <f aca="false">IF($E8="","",$E8*Settings!$D$14)</f>
        <v/>
      </c>
      <c r="H8" s="20"/>
      <c r="I8" s="24" t="str">
        <f aca="false">IF(OR($E8="",$H8&lt;&gt;"Automate"),"",$E8*Settings!$D$16)</f>
        <v/>
      </c>
      <c r="J8" s="25" t="str">
        <f aca="false">IF($I8="","",$I8*Settings!$D$14)</f>
        <v/>
      </c>
      <c r="K8" s="25" t="str">
        <f aca="false">IF($J8="","",$J8*Settings!$D$18/12)</f>
        <v/>
      </c>
    </row>
    <row r="9" customFormat="false" ht="15" hidden="false" customHeight="false" outlineLevel="0" collapsed="false">
      <c r="A9" s="19" t="s">
        <v>79</v>
      </c>
      <c r="B9" s="23" t="n">
        <f aca="false">IF($A9="","",SUMIF('Daily log'!$B:$B,$A9,'Daily log'!$C:$C))</f>
        <v>0</v>
      </c>
      <c r="C9" s="23" t="n">
        <f aca="false">IF($A9="","",COUNTIF('Daily log'!$B:$B,$A9))</f>
        <v>0</v>
      </c>
      <c r="D9" s="23" t="n">
        <f aca="false">IF($A9="","",COUNTIFS('Daily log'!$B:$B,$A9,'Daily log'!$D:$D,"Y"))</f>
        <v>0</v>
      </c>
      <c r="E9" s="24" t="str">
        <f aca="false">IF(OR($A9="",$B9=0),"",$B9/60*Settings!$D$8/Settings!$D$10)</f>
        <v/>
      </c>
      <c r="F9" s="24" t="str">
        <f aca="false">IF($E9="","",$E9/Settings!$D$12)</f>
        <v/>
      </c>
      <c r="G9" s="25" t="str">
        <f aca="false">IF($E9="","",$E9*Settings!$D$14)</f>
        <v/>
      </c>
      <c r="H9" s="20"/>
      <c r="I9" s="24" t="str">
        <f aca="false">IF(OR($E9="",$H9&lt;&gt;"Automate"),"",$E9*Settings!$D$16)</f>
        <v/>
      </c>
      <c r="J9" s="25" t="str">
        <f aca="false">IF($I9="","",$I9*Settings!$D$14)</f>
        <v/>
      </c>
      <c r="K9" s="25" t="str">
        <f aca="false">IF($J9="","",$J9*Settings!$D$18/12)</f>
        <v/>
      </c>
    </row>
    <row r="10" customFormat="false" ht="15" hidden="false" customHeight="false" outlineLevel="0" collapsed="false">
      <c r="A10" s="19" t="s">
        <v>80</v>
      </c>
      <c r="B10" s="23" t="n">
        <f aca="false">IF($A10="","",SUMIF('Daily log'!$B:$B,$A10,'Daily log'!$C:$C))</f>
        <v>0</v>
      </c>
      <c r="C10" s="23" t="n">
        <f aca="false">IF($A10="","",COUNTIF('Daily log'!$B:$B,$A10))</f>
        <v>0</v>
      </c>
      <c r="D10" s="23" t="n">
        <f aca="false">IF($A10="","",COUNTIFS('Daily log'!$B:$B,$A10,'Daily log'!$D:$D,"Y"))</f>
        <v>0</v>
      </c>
      <c r="E10" s="24" t="str">
        <f aca="false">IF(OR($A10="",$B10=0),"",$B10/60*Settings!$D$8/Settings!$D$10)</f>
        <v/>
      </c>
      <c r="F10" s="24" t="str">
        <f aca="false">IF($E10="","",$E10/Settings!$D$12)</f>
        <v/>
      </c>
      <c r="G10" s="25" t="str">
        <f aca="false">IF($E10="","",$E10*Settings!$D$14)</f>
        <v/>
      </c>
      <c r="H10" s="20"/>
      <c r="I10" s="24" t="str">
        <f aca="false">IF(OR($E10="",$H10&lt;&gt;"Automate"),"",$E10*Settings!$D$16)</f>
        <v/>
      </c>
      <c r="J10" s="25" t="str">
        <f aca="false">IF($I10="","",$I10*Settings!$D$14)</f>
        <v/>
      </c>
      <c r="K10" s="25" t="str">
        <f aca="false">IF($J10="","",$J10*Settings!$D$18/12)</f>
        <v/>
      </c>
    </row>
    <row r="11" customFormat="false" ht="15" hidden="false" customHeight="false" outlineLevel="0" collapsed="false">
      <c r="A11" s="19" t="s">
        <v>81</v>
      </c>
      <c r="B11" s="23" t="n">
        <f aca="false">IF($A11="","",SUMIF('Daily log'!$B:$B,$A11,'Daily log'!$C:$C))</f>
        <v>0</v>
      </c>
      <c r="C11" s="23" t="n">
        <f aca="false">IF($A11="","",COUNTIF('Daily log'!$B:$B,$A11))</f>
        <v>0</v>
      </c>
      <c r="D11" s="23" t="n">
        <f aca="false">IF($A11="","",COUNTIFS('Daily log'!$B:$B,$A11,'Daily log'!$D:$D,"Y"))</f>
        <v>0</v>
      </c>
      <c r="E11" s="24" t="str">
        <f aca="false">IF(OR($A11="",$B11=0),"",$B11/60*Settings!$D$8/Settings!$D$10)</f>
        <v/>
      </c>
      <c r="F11" s="24" t="str">
        <f aca="false">IF($E11="","",$E11/Settings!$D$12)</f>
        <v/>
      </c>
      <c r="G11" s="25" t="str">
        <f aca="false">IF($E11="","",$E11*Settings!$D$14)</f>
        <v/>
      </c>
      <c r="H11" s="20"/>
      <c r="I11" s="24" t="str">
        <f aca="false">IF(OR($E11="",$H11&lt;&gt;"Automate"),"",$E11*Settings!$D$16)</f>
        <v/>
      </c>
      <c r="J11" s="25" t="str">
        <f aca="false">IF($I11="","",$I11*Settings!$D$14)</f>
        <v/>
      </c>
      <c r="K11" s="25" t="str">
        <f aca="false">IF($J11="","",$J11*Settings!$D$18/12)</f>
        <v/>
      </c>
    </row>
    <row r="12" customFormat="false" ht="15" hidden="false" customHeight="false" outlineLevel="0" collapsed="false">
      <c r="A12" s="19" t="s">
        <v>82</v>
      </c>
      <c r="B12" s="23" t="n">
        <f aca="false">IF($A12="","",SUMIF('Daily log'!$B:$B,$A12,'Daily log'!$C:$C))</f>
        <v>0</v>
      </c>
      <c r="C12" s="23" t="n">
        <f aca="false">IF($A12="","",COUNTIF('Daily log'!$B:$B,$A12))</f>
        <v>0</v>
      </c>
      <c r="D12" s="23" t="n">
        <f aca="false">IF($A12="","",COUNTIFS('Daily log'!$B:$B,$A12,'Daily log'!$D:$D,"Y"))</f>
        <v>0</v>
      </c>
      <c r="E12" s="24" t="str">
        <f aca="false">IF(OR($A12="",$B12=0),"",$B12/60*Settings!$D$8/Settings!$D$10)</f>
        <v/>
      </c>
      <c r="F12" s="24" t="str">
        <f aca="false">IF($E12="","",$E12/Settings!$D$12)</f>
        <v/>
      </c>
      <c r="G12" s="25" t="str">
        <f aca="false">IF($E12="","",$E12*Settings!$D$14)</f>
        <v/>
      </c>
      <c r="H12" s="20"/>
      <c r="I12" s="24" t="str">
        <f aca="false">IF(OR($E12="",$H12&lt;&gt;"Automate"),"",$E12*Settings!$D$16)</f>
        <v/>
      </c>
      <c r="J12" s="25" t="str">
        <f aca="false">IF($I12="","",$I12*Settings!$D$14)</f>
        <v/>
      </c>
      <c r="K12" s="25" t="str">
        <f aca="false">IF($J12="","",$J12*Settings!$D$18/12)</f>
        <v/>
      </c>
    </row>
    <row r="13" customFormat="false" ht="15" hidden="false" customHeight="false" outlineLevel="0" collapsed="false">
      <c r="A13" s="19" t="s">
        <v>83</v>
      </c>
      <c r="B13" s="23" t="n">
        <f aca="false">IF($A13="","",SUMIF('Daily log'!$B:$B,$A13,'Daily log'!$C:$C))</f>
        <v>0</v>
      </c>
      <c r="C13" s="23" t="n">
        <f aca="false">IF($A13="","",COUNTIF('Daily log'!$B:$B,$A13))</f>
        <v>0</v>
      </c>
      <c r="D13" s="23" t="n">
        <f aca="false">IF($A13="","",COUNTIFS('Daily log'!$B:$B,$A13,'Daily log'!$D:$D,"Y"))</f>
        <v>0</v>
      </c>
      <c r="E13" s="24" t="str">
        <f aca="false">IF(OR($A13="",$B13=0),"",$B13/60*Settings!$D$8/Settings!$D$10)</f>
        <v/>
      </c>
      <c r="F13" s="24" t="str">
        <f aca="false">IF($E13="","",$E13/Settings!$D$12)</f>
        <v/>
      </c>
      <c r="G13" s="25" t="str">
        <f aca="false">IF($E13="","",$E13*Settings!$D$14)</f>
        <v/>
      </c>
      <c r="H13" s="20"/>
      <c r="I13" s="24" t="str">
        <f aca="false">IF(OR($E13="",$H13&lt;&gt;"Automate"),"",$E13*Settings!$D$16)</f>
        <v/>
      </c>
      <c r="J13" s="25" t="str">
        <f aca="false">IF($I13="","",$I13*Settings!$D$14)</f>
        <v/>
      </c>
      <c r="K13" s="25" t="str">
        <f aca="false">IF($J13="","",$J13*Settings!$D$18/12)</f>
        <v/>
      </c>
    </row>
    <row r="14" customFormat="false" ht="15" hidden="false" customHeight="false" outlineLevel="0" collapsed="false">
      <c r="A14" s="19" t="s">
        <v>84</v>
      </c>
      <c r="B14" s="23" t="n">
        <f aca="false">IF($A14="","",SUMIF('Daily log'!$B:$B,$A14,'Daily log'!$C:$C))</f>
        <v>0</v>
      </c>
      <c r="C14" s="23" t="n">
        <f aca="false">IF($A14="","",COUNTIF('Daily log'!$B:$B,$A14))</f>
        <v>0</v>
      </c>
      <c r="D14" s="23" t="n">
        <f aca="false">IF($A14="","",COUNTIFS('Daily log'!$B:$B,$A14,'Daily log'!$D:$D,"Y"))</f>
        <v>0</v>
      </c>
      <c r="E14" s="24" t="str">
        <f aca="false">IF(OR($A14="",$B14=0),"",$B14/60*Settings!$D$8/Settings!$D$10)</f>
        <v/>
      </c>
      <c r="F14" s="24" t="str">
        <f aca="false">IF($E14="","",$E14/Settings!$D$12)</f>
        <v/>
      </c>
      <c r="G14" s="25" t="str">
        <f aca="false">IF($E14="","",$E14*Settings!$D$14)</f>
        <v/>
      </c>
      <c r="H14" s="20"/>
      <c r="I14" s="24" t="str">
        <f aca="false">IF(OR($E14="",$H14&lt;&gt;"Automate"),"",$E14*Settings!$D$16)</f>
        <v/>
      </c>
      <c r="J14" s="25" t="str">
        <f aca="false">IF($I14="","",$I14*Settings!$D$14)</f>
        <v/>
      </c>
      <c r="K14" s="25" t="str">
        <f aca="false">IF($J14="","",$J14*Settings!$D$18/12)</f>
        <v/>
      </c>
    </row>
    <row r="15" customFormat="false" ht="15" hidden="false" customHeight="false" outlineLevel="0" collapsed="false">
      <c r="A15" s="19"/>
      <c r="B15" s="23" t="str">
        <f aca="false">IF($A15="","",SUMIF('Daily log'!$B:$B,$A15,'Daily log'!$C:$C))</f>
        <v/>
      </c>
      <c r="C15" s="23" t="str">
        <f aca="false">IF($A15="","",COUNTIF('Daily log'!$B:$B,$A15))</f>
        <v/>
      </c>
      <c r="D15" s="23" t="str">
        <f aca="false">IF($A15="","",COUNTIFS('Daily log'!$B:$B,$A15,'Daily log'!$D:$D,"Y"))</f>
        <v/>
      </c>
      <c r="E15" s="24" t="str">
        <f aca="false">IF(OR($A15="",$B15=0),"",$B15/60*Settings!$D$8/Settings!$D$10)</f>
        <v/>
      </c>
      <c r="F15" s="24" t="str">
        <f aca="false">IF($E15="","",$E15/Settings!$D$12)</f>
        <v/>
      </c>
      <c r="G15" s="25" t="str">
        <f aca="false">IF($E15="","",$E15*Settings!$D$14)</f>
        <v/>
      </c>
      <c r="H15" s="20"/>
      <c r="I15" s="24" t="str">
        <f aca="false">IF(OR($E15="",$H15&lt;&gt;"Automate"),"",$E15*Settings!$D$16)</f>
        <v/>
      </c>
      <c r="J15" s="25" t="str">
        <f aca="false">IF($I15="","",$I15*Settings!$D$14)</f>
        <v/>
      </c>
      <c r="K15" s="25" t="str">
        <f aca="false">IF($J15="","",$J15*Settings!$D$18/12)</f>
        <v/>
      </c>
    </row>
    <row r="16" customFormat="false" ht="15" hidden="false" customHeight="false" outlineLevel="0" collapsed="false">
      <c r="A16" s="19"/>
      <c r="B16" s="23" t="str">
        <f aca="false">IF($A16="","",SUMIF('Daily log'!$B:$B,$A16,'Daily log'!$C:$C))</f>
        <v/>
      </c>
      <c r="C16" s="23" t="str">
        <f aca="false">IF($A16="","",COUNTIF('Daily log'!$B:$B,$A16))</f>
        <v/>
      </c>
      <c r="D16" s="23" t="str">
        <f aca="false">IF($A16="","",COUNTIFS('Daily log'!$B:$B,$A16,'Daily log'!$D:$D,"Y"))</f>
        <v/>
      </c>
      <c r="E16" s="24" t="str">
        <f aca="false">IF(OR($A16="",$B16=0),"",$B16/60*Settings!$D$8/Settings!$D$10)</f>
        <v/>
      </c>
      <c r="F16" s="24" t="str">
        <f aca="false">IF($E16="","",$E16/Settings!$D$12)</f>
        <v/>
      </c>
      <c r="G16" s="25" t="str">
        <f aca="false">IF($E16="","",$E16*Settings!$D$14)</f>
        <v/>
      </c>
      <c r="H16" s="20"/>
      <c r="I16" s="24" t="str">
        <f aca="false">IF(OR($E16="",$H16&lt;&gt;"Automate"),"",$E16*Settings!$D$16)</f>
        <v/>
      </c>
      <c r="J16" s="25" t="str">
        <f aca="false">IF($I16="","",$I16*Settings!$D$14)</f>
        <v/>
      </c>
      <c r="K16" s="25" t="str">
        <f aca="false">IF($J16="","",$J16*Settings!$D$18/12)</f>
        <v/>
      </c>
    </row>
    <row r="17" customFormat="false" ht="15" hidden="false" customHeight="false" outlineLevel="0" collapsed="false">
      <c r="A17" s="19"/>
      <c r="B17" s="23" t="str">
        <f aca="false">IF($A17="","",SUMIF('Daily log'!$B:$B,$A17,'Daily log'!$C:$C))</f>
        <v/>
      </c>
      <c r="C17" s="23" t="str">
        <f aca="false">IF($A17="","",COUNTIF('Daily log'!$B:$B,$A17))</f>
        <v/>
      </c>
      <c r="D17" s="23" t="str">
        <f aca="false">IF($A17="","",COUNTIFS('Daily log'!$B:$B,$A17,'Daily log'!$D:$D,"Y"))</f>
        <v/>
      </c>
      <c r="E17" s="24" t="str">
        <f aca="false">IF(OR($A17="",$B17=0),"",$B17/60*Settings!$D$8/Settings!$D$10)</f>
        <v/>
      </c>
      <c r="F17" s="24" t="str">
        <f aca="false">IF($E17="","",$E17/Settings!$D$12)</f>
        <v/>
      </c>
      <c r="G17" s="25" t="str">
        <f aca="false">IF($E17="","",$E17*Settings!$D$14)</f>
        <v/>
      </c>
      <c r="H17" s="20"/>
      <c r="I17" s="24" t="str">
        <f aca="false">IF(OR($E17="",$H17&lt;&gt;"Automate"),"",$E17*Settings!$D$16)</f>
        <v/>
      </c>
      <c r="J17" s="25" t="str">
        <f aca="false">IF($I17="","",$I17*Settings!$D$14)</f>
        <v/>
      </c>
      <c r="K17" s="25" t="str">
        <f aca="false">IF($J17="","",$J17*Settings!$D$18/12)</f>
        <v/>
      </c>
    </row>
    <row r="18" customFormat="false" ht="15" hidden="false" customHeight="false" outlineLevel="0" collapsed="false">
      <c r="A18" s="19"/>
      <c r="B18" s="23" t="str">
        <f aca="false">IF($A18="","",SUMIF('Daily log'!$B:$B,$A18,'Daily log'!$C:$C))</f>
        <v/>
      </c>
      <c r="C18" s="23" t="str">
        <f aca="false">IF($A18="","",COUNTIF('Daily log'!$B:$B,$A18))</f>
        <v/>
      </c>
      <c r="D18" s="23" t="str">
        <f aca="false">IF($A18="","",COUNTIFS('Daily log'!$B:$B,$A18,'Daily log'!$D:$D,"Y"))</f>
        <v/>
      </c>
      <c r="E18" s="24" t="str">
        <f aca="false">IF(OR($A18="",$B18=0),"",$B18/60*Settings!$D$8/Settings!$D$10)</f>
        <v/>
      </c>
      <c r="F18" s="24" t="str">
        <f aca="false">IF($E18="","",$E18/Settings!$D$12)</f>
        <v/>
      </c>
      <c r="G18" s="25" t="str">
        <f aca="false">IF($E18="","",$E18*Settings!$D$14)</f>
        <v/>
      </c>
      <c r="H18" s="20"/>
      <c r="I18" s="24" t="str">
        <f aca="false">IF(OR($E18="",$H18&lt;&gt;"Automate"),"",$E18*Settings!$D$16)</f>
        <v/>
      </c>
      <c r="J18" s="25" t="str">
        <f aca="false">IF($I18="","",$I18*Settings!$D$14)</f>
        <v/>
      </c>
      <c r="K18" s="25" t="str">
        <f aca="false">IF($J18="","",$J18*Settings!$D$18/12)</f>
        <v/>
      </c>
    </row>
    <row r="19" customFormat="false" ht="15" hidden="false" customHeight="false" outlineLevel="0" collapsed="false">
      <c r="A19" s="19"/>
      <c r="B19" s="23" t="str">
        <f aca="false">IF($A19="","",SUMIF('Daily log'!$B:$B,$A19,'Daily log'!$C:$C))</f>
        <v/>
      </c>
      <c r="C19" s="23" t="str">
        <f aca="false">IF($A19="","",COUNTIF('Daily log'!$B:$B,$A19))</f>
        <v/>
      </c>
      <c r="D19" s="23" t="str">
        <f aca="false">IF($A19="","",COUNTIFS('Daily log'!$B:$B,$A19,'Daily log'!$D:$D,"Y"))</f>
        <v/>
      </c>
      <c r="E19" s="24" t="str">
        <f aca="false">IF(OR($A19="",$B19=0),"",$B19/60*Settings!$D$8/Settings!$D$10)</f>
        <v/>
      </c>
      <c r="F19" s="24" t="str">
        <f aca="false">IF($E19="","",$E19/Settings!$D$12)</f>
        <v/>
      </c>
      <c r="G19" s="25" t="str">
        <f aca="false">IF($E19="","",$E19*Settings!$D$14)</f>
        <v/>
      </c>
      <c r="H19" s="20"/>
      <c r="I19" s="24" t="str">
        <f aca="false">IF(OR($E19="",$H19&lt;&gt;"Automate"),"",$E19*Settings!$D$16)</f>
        <v/>
      </c>
      <c r="J19" s="25" t="str">
        <f aca="false">IF($I19="","",$I19*Settings!$D$14)</f>
        <v/>
      </c>
      <c r="K19" s="25" t="str">
        <f aca="false">IF($J19="","",$J19*Settings!$D$18/12)</f>
        <v/>
      </c>
    </row>
    <row r="20" customFormat="false" ht="15" hidden="false" customHeight="false" outlineLevel="0" collapsed="false">
      <c r="A20" s="19"/>
      <c r="B20" s="23" t="str">
        <f aca="false">IF($A20="","",SUMIF('Daily log'!$B:$B,$A20,'Daily log'!$C:$C))</f>
        <v/>
      </c>
      <c r="C20" s="23" t="str">
        <f aca="false">IF($A20="","",COUNTIF('Daily log'!$B:$B,$A20))</f>
        <v/>
      </c>
      <c r="D20" s="23" t="str">
        <f aca="false">IF($A20="","",COUNTIFS('Daily log'!$B:$B,$A20,'Daily log'!$D:$D,"Y"))</f>
        <v/>
      </c>
      <c r="E20" s="24" t="str">
        <f aca="false">IF(OR($A20="",$B20=0),"",$B20/60*Settings!$D$8/Settings!$D$10)</f>
        <v/>
      </c>
      <c r="F20" s="24" t="str">
        <f aca="false">IF($E20="","",$E20/Settings!$D$12)</f>
        <v/>
      </c>
      <c r="G20" s="25" t="str">
        <f aca="false">IF($E20="","",$E20*Settings!$D$14)</f>
        <v/>
      </c>
      <c r="H20" s="20"/>
      <c r="I20" s="24" t="str">
        <f aca="false">IF(OR($E20="",$H20&lt;&gt;"Automate"),"",$E20*Settings!$D$16)</f>
        <v/>
      </c>
      <c r="J20" s="25" t="str">
        <f aca="false">IF($I20="","",$I20*Settings!$D$14)</f>
        <v/>
      </c>
      <c r="K20" s="25" t="str">
        <f aca="false">IF($J20="","",$J20*Settings!$D$18/12)</f>
        <v/>
      </c>
    </row>
    <row r="21" customFormat="false" ht="15" hidden="false" customHeight="false" outlineLevel="0" collapsed="false">
      <c r="A21" s="19"/>
      <c r="B21" s="23" t="str">
        <f aca="false">IF($A21="","",SUMIF('Daily log'!$B:$B,$A21,'Daily log'!$C:$C))</f>
        <v/>
      </c>
      <c r="C21" s="23" t="str">
        <f aca="false">IF($A21="","",COUNTIF('Daily log'!$B:$B,$A21))</f>
        <v/>
      </c>
      <c r="D21" s="23" t="str">
        <f aca="false">IF($A21="","",COUNTIFS('Daily log'!$B:$B,$A21,'Daily log'!$D:$D,"Y"))</f>
        <v/>
      </c>
      <c r="E21" s="24" t="str">
        <f aca="false">IF(OR($A21="",$B21=0),"",$B21/60*Settings!$D$8/Settings!$D$10)</f>
        <v/>
      </c>
      <c r="F21" s="24" t="str">
        <f aca="false">IF($E21="","",$E21/Settings!$D$12)</f>
        <v/>
      </c>
      <c r="G21" s="25" t="str">
        <f aca="false">IF($E21="","",$E21*Settings!$D$14)</f>
        <v/>
      </c>
      <c r="H21" s="20"/>
      <c r="I21" s="24" t="str">
        <f aca="false">IF(OR($E21="",$H21&lt;&gt;"Automate"),"",$E21*Settings!$D$16)</f>
        <v/>
      </c>
      <c r="J21" s="25" t="str">
        <f aca="false">IF($I21="","",$I21*Settings!$D$14)</f>
        <v/>
      </c>
      <c r="K21" s="25" t="str">
        <f aca="false">IF($J21="","",$J21*Settings!$D$18/12)</f>
        <v/>
      </c>
    </row>
    <row r="22" customFormat="false" ht="15" hidden="false" customHeight="false" outlineLevel="0" collapsed="false">
      <c r="A22" s="19"/>
      <c r="B22" s="23" t="str">
        <f aca="false">IF($A22="","",SUMIF('Daily log'!$B:$B,$A22,'Daily log'!$C:$C))</f>
        <v/>
      </c>
      <c r="C22" s="23" t="str">
        <f aca="false">IF($A22="","",COUNTIF('Daily log'!$B:$B,$A22))</f>
        <v/>
      </c>
      <c r="D22" s="23" t="str">
        <f aca="false">IF($A22="","",COUNTIFS('Daily log'!$B:$B,$A22,'Daily log'!$D:$D,"Y"))</f>
        <v/>
      </c>
      <c r="E22" s="24" t="str">
        <f aca="false">IF(OR($A22="",$B22=0),"",$B22/60*Settings!$D$8/Settings!$D$10)</f>
        <v/>
      </c>
      <c r="F22" s="24" t="str">
        <f aca="false">IF($E22="","",$E22/Settings!$D$12)</f>
        <v/>
      </c>
      <c r="G22" s="25" t="str">
        <f aca="false">IF($E22="","",$E22*Settings!$D$14)</f>
        <v/>
      </c>
      <c r="H22" s="20"/>
      <c r="I22" s="24" t="str">
        <f aca="false">IF(OR($E22="",$H22&lt;&gt;"Automate"),"",$E22*Settings!$D$16)</f>
        <v/>
      </c>
      <c r="J22" s="25" t="str">
        <f aca="false">IF($I22="","",$I22*Settings!$D$14)</f>
        <v/>
      </c>
      <c r="K22" s="25" t="str">
        <f aca="false">IF($J22="","",$J22*Settings!$D$18/12)</f>
        <v/>
      </c>
    </row>
    <row r="24" customFormat="false" ht="15" hidden="false" customHeight="false" outlineLevel="0" collapsed="false">
      <c r="A24" s="6" t="s">
        <v>85</v>
      </c>
      <c r="E24" s="26" t="n">
        <f aca="false">SUM(E3:E22)</f>
        <v>4.8</v>
      </c>
      <c r="F24" s="26" t="n">
        <f aca="false">SUM(F3:F22)</f>
        <v>0.128</v>
      </c>
      <c r="G24" s="27" t="n">
        <f aca="false">SUM(G3:G22)</f>
        <v>192</v>
      </c>
      <c r="I24" s="26" t="n">
        <f aca="false">SUM(I3:I22)</f>
        <v>0</v>
      </c>
      <c r="J24" s="27" t="n">
        <f aca="false">SUM(J3:J22)</f>
        <v>0</v>
      </c>
      <c r="K24" s="27" t="n">
        <f aca="false">SUM(K3:K22)</f>
        <v>0</v>
      </c>
    </row>
    <row r="26" customFormat="false" ht="15" hidden="false" customHeight="false" outlineLevel="0" collapsed="false">
      <c r="A26" s="28" t="s">
        <v>86</v>
      </c>
    </row>
    <row r="27" customFormat="false" ht="15" hidden="false" customHeight="false" outlineLevel="0" collapsed="false">
      <c r="A27" s="28" t="s">
        <v>87</v>
      </c>
    </row>
    <row r="28" customFormat="false" ht="15" hidden="false" customHeight="false" outlineLevel="0" collapsed="false">
      <c r="A28" s="13" t="s">
        <v>88</v>
      </c>
    </row>
  </sheetData>
  <dataValidations count="1">
    <dataValidation allowBlank="true" errorStyle="stop" operator="between" showDropDown="false" showErrorMessage="false" showInputMessage="false" sqref="H3:H22" type="list">
      <formula1>"Eliminate,Delegate,Automate,Keep as is"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2026-09-06T15:31:23Z</dcterms:created>
  <dc:creator>openpyxl</dc:creator>
  <dc:description/>
  <dc:language>en-US</dc:language>
  <cp:lastModifiedBy/>
  <dcterms:modified xsi:type="dcterms:W3CDTF">2026-09-06T15:31:23Z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